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ayfa1" sheetId="1" r:id="rId1"/>
  </sheets>
  <definedNames>
    <definedName name="_xlnm.Print_Area" localSheetId="0">Sayfa1!$A$1:$F$85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73" i="1"/>
  <c r="F74" i="1" l="1"/>
  <c r="F72" i="1"/>
  <c r="H7" i="1" l="1"/>
  <c r="H6" i="1" l="1"/>
  <c r="F85" i="1"/>
  <c r="F84" i="1"/>
  <c r="F83" i="1"/>
  <c r="F82" i="1"/>
  <c r="F81" i="1"/>
  <c r="F80" i="1"/>
  <c r="F79" i="1"/>
  <c r="F78" i="1"/>
  <c r="F76" i="1" l="1"/>
  <c r="F75" i="1"/>
  <c r="F77" i="1" l="1"/>
</calcChain>
</file>

<file path=xl/sharedStrings.xml><?xml version="1.0" encoding="utf-8"?>
<sst xmlns="http://schemas.openxmlformats.org/spreadsheetml/2006/main" count="289" uniqueCount="146">
  <si>
    <t>SIRA NO</t>
  </si>
  <si>
    <t>ADI</t>
  </si>
  <si>
    <t>CİNSİ</t>
  </si>
  <si>
    <t>BABASI</t>
  </si>
  <si>
    <t>SATIŞ FİYATI</t>
  </si>
  <si>
    <t>ALAN MÜŞTERİ</t>
  </si>
  <si>
    <t>SATILAN TAY SAYISI</t>
  </si>
  <si>
    <t>SATILMAYAN TAY SAYISI</t>
  </si>
  <si>
    <t>EN YÜKSEK BEDELLE SATILAN</t>
  </si>
  <si>
    <t>EN DÜŞÜK BEDELLE SATILAN</t>
  </si>
  <si>
    <t>SATIŞ TUTARI</t>
  </si>
  <si>
    <t>SATIŞ ORTALAMASI</t>
  </si>
  <si>
    <t>1'Lİ DİŞİ SATIŞ TUTARI</t>
  </si>
  <si>
    <t>2'Lİ DİŞİ SATIŞ TUTARI</t>
  </si>
  <si>
    <t>1'Lİ ERKEK SATIŞ TUTARI</t>
  </si>
  <si>
    <t>2'Lİ ERKEK SATIŞ TUTARI</t>
  </si>
  <si>
    <t>1'Lİ DİŞİ ORTALAMA</t>
  </si>
  <si>
    <t>2'Lİ DİŞİ ORTALAMA</t>
  </si>
  <si>
    <t>1'Lİ ERKEK ORTALAMA</t>
  </si>
  <si>
    <t>2'Lİ ERKEK ORTALAMA</t>
  </si>
  <si>
    <t>TURBO</t>
  </si>
  <si>
    <t>SATILMADI</t>
  </si>
  <si>
    <t>HIZLITAY</t>
  </si>
  <si>
    <t>YAKUPBEY</t>
  </si>
  <si>
    <t>ANKA</t>
  </si>
  <si>
    <t>ORÇUN</t>
  </si>
  <si>
    <t>UFUKBİR</t>
  </si>
  <si>
    <t>AYABAKAN</t>
  </si>
  <si>
    <t>İLTERSOYLU</t>
  </si>
  <si>
    <t>GÜRDERE</t>
  </si>
  <si>
    <t>1 Lİ DİŞİ</t>
  </si>
  <si>
    <t>2 Lİ DİŞİ</t>
  </si>
  <si>
    <t>1 Lİ ERKEK</t>
  </si>
  <si>
    <t>2 Lİ ERKEK</t>
  </si>
  <si>
    <t>HİSARBEY</t>
  </si>
  <si>
    <t>ONURKAAN</t>
  </si>
  <si>
    <t>BERKSOY</t>
  </si>
  <si>
    <t>KURTEL</t>
  </si>
  <si>
    <t>SONALP</t>
  </si>
  <si>
    <t>ATEŞTOPU</t>
  </si>
  <si>
    <t>ODİNHAN</t>
  </si>
  <si>
    <t>BABA MEVLÜT</t>
  </si>
  <si>
    <t>TÜMÖZ BEY</t>
  </si>
  <si>
    <t>BESLENEY</t>
  </si>
  <si>
    <t>ÖZHABER</t>
  </si>
  <si>
    <t>ÖZGÜNHAN</t>
  </si>
  <si>
    <t>ÖZDURAN</t>
  </si>
  <si>
    <t>ORTAK SATIŞ (KARACABEY , ANADOLU , SULTANSUYU TİM)</t>
  </si>
  <si>
    <t>KARACABEY</t>
  </si>
  <si>
    <t>BEŞİR KAYA</t>
  </si>
  <si>
    <t>AVNİ KAYA</t>
  </si>
  <si>
    <t>MAVİGÖZ</t>
  </si>
  <si>
    <t>MUNİSHANIM</t>
  </si>
  <si>
    <t>GÜLLÜ BAHÇE</t>
  </si>
  <si>
    <t>ANKA ZAMANI</t>
  </si>
  <si>
    <t>GÖKÇEAY</t>
  </si>
  <si>
    <t>YERDENİZ</t>
  </si>
  <si>
    <t>YUMURCAK</t>
  </si>
  <si>
    <t>FAHRUNNİSA</t>
  </si>
  <si>
    <t>ALKANDEMİR</t>
  </si>
  <si>
    <t>GÜROYUNCU</t>
  </si>
  <si>
    <t>SİYAH KUŞ</t>
  </si>
  <si>
    <t>MADRAN DAĞI</t>
  </si>
  <si>
    <t>AKGÜNEY</t>
  </si>
  <si>
    <t>ÇİÇEK TOHUMU</t>
  </si>
  <si>
    <t>EVCİMEN</t>
  </si>
  <si>
    <t>KİRAZLI</t>
  </si>
  <si>
    <t>MELEK KANAT</t>
  </si>
  <si>
    <t>MASKELİTAY</t>
  </si>
  <si>
    <t>HİNDİBA</t>
  </si>
  <si>
    <t>VARYANT</t>
  </si>
  <si>
    <t>TUĞÇEYİM</t>
  </si>
  <si>
    <t>EDALI TAY</t>
  </si>
  <si>
    <t>SONARUZ</t>
  </si>
  <si>
    <t>KURUÇAY</t>
  </si>
  <si>
    <t>MAHMELEK</t>
  </si>
  <si>
    <t>İNCİYİM</t>
  </si>
  <si>
    <t>ASTER GÜZELİ</t>
  </si>
  <si>
    <t>DEMİRÖZÜ</t>
  </si>
  <si>
    <t>ZÜMRA HANIM</t>
  </si>
  <si>
    <t>REYHAN GELİN</t>
  </si>
  <si>
    <t>DÖNÜŞÜM</t>
  </si>
  <si>
    <t>BENİCE GÜLÜ</t>
  </si>
  <si>
    <t>JÜLİDEKIZ</t>
  </si>
  <si>
    <t>SOĞUK SU</t>
  </si>
  <si>
    <t>CANBEDESİM</t>
  </si>
  <si>
    <t>ZÜMRACIK</t>
  </si>
  <si>
    <t>SABIRLITAY</t>
  </si>
  <si>
    <t>GÜZELCE HİSAR</t>
  </si>
  <si>
    <t>FERMAN YAZAR</t>
  </si>
  <si>
    <t>ÇARIKÇIOĞLU</t>
  </si>
  <si>
    <t>DİNÇALP</t>
  </si>
  <si>
    <t>AYLAKOĞLAN</t>
  </si>
  <si>
    <t>ŞİMŞEKKIRAN</t>
  </si>
  <si>
    <t>GAZNELİ</t>
  </si>
  <si>
    <t>BALATÜRK</t>
  </si>
  <si>
    <t>GÜRLER EFE</t>
  </si>
  <si>
    <t>ALTUNÇ</t>
  </si>
  <si>
    <t>OYMAAĞAÇ</t>
  </si>
  <si>
    <t>TERZİOĞLU</t>
  </si>
  <si>
    <t>BAMSI ALP</t>
  </si>
  <si>
    <t>AFŞINTAY</t>
  </si>
  <si>
    <t>MAHURZADE</t>
  </si>
  <si>
    <t>BAYINDIR TAY</t>
  </si>
  <si>
    <t>DEVLETHAN</t>
  </si>
  <si>
    <t>YETKİNTAY</t>
  </si>
  <si>
    <t>ÖMER ABİ</t>
  </si>
  <si>
    <t>SARI YUSUF</t>
  </si>
  <si>
    <t>ALTAYBORA</t>
  </si>
  <si>
    <t xml:space="preserve">KARA ÖMER </t>
  </si>
  <si>
    <t>GÜNEREN</t>
  </si>
  <si>
    <t>ŞİRİN ADA</t>
  </si>
  <si>
    <t>25.07.2023 KOŞU TAYI SATIŞ LİSTESİ</t>
  </si>
  <si>
    <t>GÜRGÖKÇE</t>
  </si>
  <si>
    <t>KURTÇABEY</t>
  </si>
  <si>
    <t>ALTAHA</t>
  </si>
  <si>
    <t>ESKİŞEHİRLİ</t>
  </si>
  <si>
    <t>YAŞARCIK</t>
  </si>
  <si>
    <t>ANADOLU</t>
  </si>
  <si>
    <t>SULTANSUYU</t>
  </si>
  <si>
    <t>ALİ KAYA</t>
  </si>
  <si>
    <t>ÇÖL PRENSESİ</t>
  </si>
  <si>
    <t>DORUK SÖKMEN</t>
  </si>
  <si>
    <t>HACİRE KAYA</t>
  </si>
  <si>
    <t>NECDET TURAN</t>
  </si>
  <si>
    <t>KONÇİHANIM</t>
  </si>
  <si>
    <t>EROL ÇIKMAN</t>
  </si>
  <si>
    <t>SELMAN YARDIMCI</t>
  </si>
  <si>
    <t>MAHMUT ARSLAN</t>
  </si>
  <si>
    <t>ERGİN KAPLAN</t>
  </si>
  <si>
    <t>ERSEN BÜYÜKTÜRKLER</t>
  </si>
  <si>
    <t>HAYRETTİN ELMA</t>
  </si>
  <si>
    <t>ÖYKÜLÜ KIZ</t>
  </si>
  <si>
    <t>ÖZŞAHİNLER LOJİSTİK</t>
  </si>
  <si>
    <t>FIRAT KÖKSAL</t>
  </si>
  <si>
    <t>SALİH ÇELİK</t>
  </si>
  <si>
    <t>ADEM GÜVEN</t>
  </si>
  <si>
    <t>TEKİN BİRİCİK</t>
  </si>
  <si>
    <t>HAKAN CANSU</t>
  </si>
  <si>
    <t>İZZET ALTIN</t>
  </si>
  <si>
    <t>AYDIN FIRAT</t>
  </si>
  <si>
    <t>NADİA YILMAZ</t>
  </si>
  <si>
    <t>MEHMET ARSLAN</t>
  </si>
  <si>
    <t>MÜCAHİT KAYA</t>
  </si>
  <si>
    <t>ADNAN YILDIZ</t>
  </si>
  <si>
    <t>FULTAR TARIM HAYVANCILIK LTD. ŞTİ.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</si>
</sst>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TL&quot;"/>
    <numFmt numFmtId="165" formatCode="#,##0\ &quot;TL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theme="3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name val="Calibri Light"/>
      <family val="2"/>
      <charset val="16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10" fillId="0" borderId="0"/>
  </cellStyleXfs>
  <cellXfs count="89">
    <xf numFmtId="0" fontId="0" fillId="0" borderId="0" xfId="0"/>
    <xf numFmtId="0" fontId="4" fillId="0" borderId="0" xfId="0" applyFont="1" applyAlignment="1">
      <alignment vertical="center" wrapText="1"/>
    </xf>
    <xf numFmtId="0" fontId="9" fillId="2" borderId="0" xfId="1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right" vertical="center" wrapText="1"/>
    </xf>
    <xf numFmtId="0" fontId="9" fillId="2" borderId="0" xfId="1" applyFont="1" applyFill="1" applyBorder="1" applyAlignment="1">
      <alignment horizontal="left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center" vertical="center" wrapText="1"/>
    </xf>
    <xf numFmtId="164" fontId="9" fillId="5" borderId="9" xfId="0" applyNumberFormat="1" applyFont="1" applyFill="1" applyBorder="1" applyAlignment="1">
      <alignment horizontal="center" vertical="center" wrapText="1"/>
    </xf>
    <xf numFmtId="164" fontId="9" fillId="5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49" fontId="9" fillId="2" borderId="0" xfId="0" applyNumberFormat="1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8" fillId="6" borderId="23" xfId="1" applyFont="1" applyFill="1" applyBorder="1" applyAlignment="1">
      <alignment horizontal="center" vertical="center" wrapText="1"/>
    </xf>
    <xf numFmtId="164" fontId="8" fillId="6" borderId="23" xfId="1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15" fillId="2" borderId="19" xfId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0" fontId="14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3" fontId="12" fillId="2" borderId="20" xfId="1" applyNumberFormat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3" fontId="15" fillId="2" borderId="21" xfId="1" applyNumberFormat="1" applyFont="1" applyFill="1" applyBorder="1" applyAlignment="1">
      <alignment horizontal="center" vertical="center" wrapText="1"/>
    </xf>
    <xf numFmtId="3" fontId="15" fillId="2" borderId="19" xfId="1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6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center" vertical="center" wrapText="1"/>
    </xf>
    <xf numFmtId="3" fontId="15" fillId="2" borderId="18" xfId="1" applyNumberFormat="1" applyFont="1" applyFill="1" applyBorder="1" applyAlignment="1">
      <alignment horizontal="center" vertical="center" wrapText="1"/>
    </xf>
    <xf numFmtId="3" fontId="12" fillId="2" borderId="19" xfId="1" applyNumberFormat="1" applyFont="1" applyFill="1" applyBorder="1" applyAlignment="1">
      <alignment horizontal="center" vertical="center" wrapText="1"/>
    </xf>
    <xf numFmtId="3" fontId="13" fillId="2" borderId="19" xfId="1" applyNumberFormat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3" fontId="12" fillId="7" borderId="17" xfId="1" applyNumberFormat="1" applyFont="1" applyFill="1" applyBorder="1" applyAlignment="1">
      <alignment horizontal="left" vertical="center" wrapText="1"/>
    </xf>
    <xf numFmtId="3" fontId="12" fillId="2" borderId="13" xfId="1" applyNumberFormat="1" applyFont="1" applyFill="1" applyBorder="1" applyAlignment="1">
      <alignment horizontal="left" vertical="center" wrapText="1"/>
    </xf>
    <xf numFmtId="3" fontId="12" fillId="7" borderId="13" xfId="1" applyNumberFormat="1" applyFont="1" applyFill="1" applyBorder="1" applyAlignment="1">
      <alignment horizontal="left" vertical="center" wrapText="1"/>
    </xf>
    <xf numFmtId="3" fontId="12" fillId="2" borderId="16" xfId="1" applyNumberFormat="1" applyFont="1" applyFill="1" applyBorder="1" applyAlignment="1">
      <alignment horizontal="left" vertical="center" wrapText="1"/>
    </xf>
    <xf numFmtId="3" fontId="12" fillId="7" borderId="14" xfId="1" applyNumberFormat="1" applyFont="1" applyFill="1" applyBorder="1" applyAlignment="1">
      <alignment horizontal="left" vertical="center" wrapText="1"/>
    </xf>
    <xf numFmtId="3" fontId="12" fillId="2" borderId="15" xfId="1" applyNumberFormat="1" applyFont="1" applyFill="1" applyBorder="1" applyAlignment="1">
      <alignment horizontal="left" vertical="center" wrapText="1"/>
    </xf>
    <xf numFmtId="3" fontId="12" fillId="2" borderId="17" xfId="1" applyNumberFormat="1" applyFont="1" applyFill="1" applyBorder="1" applyAlignment="1">
      <alignment horizontal="left" vertical="center" wrapText="1"/>
    </xf>
    <xf numFmtId="3" fontId="12" fillId="0" borderId="14" xfId="1" applyNumberFormat="1" applyFont="1" applyFill="1" applyBorder="1" applyAlignment="1">
      <alignment horizontal="left" vertical="center" wrapText="1"/>
    </xf>
    <xf numFmtId="3" fontId="12" fillId="0" borderId="13" xfId="1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/>
    </xf>
    <xf numFmtId="0" fontId="17" fillId="0" borderId="7" xfId="1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 wrapText="1"/>
    </xf>
    <xf numFmtId="3" fontId="12" fillId="0" borderId="16" xfId="1" applyNumberFormat="1" applyFont="1" applyFill="1" applyBorder="1" applyAlignment="1">
      <alignment horizontal="left" vertical="center" wrapText="1"/>
    </xf>
  </cellXfs>
  <cellStyles count="4">
    <cellStyle name="Başlık 4" xfId="1" builtinId="19"/>
    <cellStyle name="Normal" xfId="0" builtinId="0"/>
    <cellStyle name="Normal 2" xfId="3"/>
    <cellStyle name="Normal 3" xfId="2"/>
  </cellStyles>
  <dxfs count="11">
    <dxf>
      <font>
        <b/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o110" displayName="Tablo110" ref="A4:F70" totalsRowShown="0" headerRowDxfId="10" dataDxfId="8" headerRowBorderDxfId="9" tableBorderDxfId="7" totalsRowBorderDxfId="6" headerRowCellStyle="Başlık 4">
  <autoFilter ref="A4:F70"/>
  <tableColumns count="6">
    <tableColumn id="1" name="SIRA NO" dataDxfId="2" dataCellStyle="Başlık 4"/>
    <tableColumn id="2" name="ADI" dataDxfId="0" dataCellStyle="Başlık 4"/>
    <tableColumn id="3" name="CİNSİ" dataDxfId="1" dataCellStyle="Normal 3"/>
    <tableColumn id="6" name="BABASI" dataDxfId="5"/>
    <tableColumn id="4" name="SATIŞ FİYATI" dataDxfId="3" dataCellStyle="Başlık 4"/>
    <tableColumn id="5" name="ALAN MÜŞTERİ" dataDxfId="4" dataCellStyle="Başlık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A52" zoomScaleNormal="100" workbookViewId="0">
      <selection activeCell="G11" sqref="G11"/>
    </sheetView>
  </sheetViews>
  <sheetFormatPr defaultColWidth="9.109375" defaultRowHeight="14.4" x14ac:dyDescent="0.3"/>
  <cols>
    <col min="1" max="1" width="5.21875" style="9" customWidth="1"/>
    <col min="2" max="2" width="26.5546875" style="9" customWidth="1"/>
    <col min="3" max="3" width="15.5546875" style="9" customWidth="1"/>
    <col min="4" max="4" width="17.5546875" style="9" customWidth="1"/>
    <col min="5" max="5" width="18.109375" style="15" customWidth="1"/>
    <col min="6" max="6" width="53.5546875" style="16" customWidth="1"/>
    <col min="7" max="7" width="15.88671875" style="9" customWidth="1"/>
    <col min="8" max="8" width="10.109375" style="9" bestFit="1" customWidth="1"/>
    <col min="9" max="16384" width="9.109375" style="9"/>
  </cols>
  <sheetData>
    <row r="1" spans="1:8" x14ac:dyDescent="0.3">
      <c r="A1" s="59" t="s">
        <v>47</v>
      </c>
      <c r="B1" s="59"/>
      <c r="C1" s="59"/>
      <c r="D1" s="59"/>
      <c r="E1" s="59"/>
      <c r="F1" s="59"/>
    </row>
    <row r="2" spans="1:8" ht="15" customHeight="1" x14ac:dyDescent="0.3">
      <c r="A2" s="60" t="s">
        <v>112</v>
      </c>
      <c r="B2" s="60"/>
      <c r="C2" s="60"/>
      <c r="D2" s="60"/>
      <c r="E2" s="60"/>
      <c r="F2" s="60"/>
    </row>
    <row r="3" spans="1:8" ht="15" thickBot="1" x14ac:dyDescent="0.35">
      <c r="A3" s="60"/>
      <c r="B3" s="60"/>
      <c r="C3" s="60"/>
      <c r="D3" s="60"/>
      <c r="E3" s="60"/>
      <c r="F3" s="60"/>
    </row>
    <row r="4" spans="1:8" s="1" customFormat="1" ht="35.25" customHeight="1" thickBot="1" x14ac:dyDescent="0.35">
      <c r="A4" s="24" t="s">
        <v>0</v>
      </c>
      <c r="B4" s="24" t="s">
        <v>1</v>
      </c>
      <c r="C4" s="24" t="s">
        <v>2</v>
      </c>
      <c r="D4" s="24" t="s">
        <v>3</v>
      </c>
      <c r="E4" s="25" t="s">
        <v>4</v>
      </c>
      <c r="F4" s="24" t="s">
        <v>5</v>
      </c>
    </row>
    <row r="5" spans="1:8" ht="18" x14ac:dyDescent="0.3">
      <c r="A5" s="36">
        <v>1</v>
      </c>
      <c r="B5" s="78" t="s">
        <v>51</v>
      </c>
      <c r="C5" s="18" t="s">
        <v>30</v>
      </c>
      <c r="D5" s="26" t="s">
        <v>34</v>
      </c>
      <c r="E5" s="69"/>
      <c r="F5" s="65" t="s">
        <v>21</v>
      </c>
    </row>
    <row r="6" spans="1:8" ht="18.600000000000001" customHeight="1" x14ac:dyDescent="0.3">
      <c r="A6" s="37">
        <v>2</v>
      </c>
      <c r="B6" s="79" t="s">
        <v>52</v>
      </c>
      <c r="C6" s="17" t="s">
        <v>30</v>
      </c>
      <c r="D6" s="27" t="s">
        <v>23</v>
      </c>
      <c r="E6" s="70">
        <v>60000</v>
      </c>
      <c r="F6" s="66" t="s">
        <v>120</v>
      </c>
      <c r="G6" s="44" t="s">
        <v>48</v>
      </c>
      <c r="H6" s="33">
        <f>SUM(E5,E9,E13,E14,E15,E16,E19,E20,E21,E22,E25,E27,E30,E31,E32,E36,E38,E41,E42,E43,E44,E47,E49,E51,E55,E59,E62,E65,E67,E69,E70)</f>
        <v>2092000</v>
      </c>
    </row>
    <row r="7" spans="1:8" ht="18" x14ac:dyDescent="0.3">
      <c r="A7" s="37">
        <v>3</v>
      </c>
      <c r="B7" s="79" t="s">
        <v>53</v>
      </c>
      <c r="C7" s="17" t="s">
        <v>30</v>
      </c>
      <c r="D7" s="27" t="s">
        <v>42</v>
      </c>
      <c r="E7" s="70">
        <v>50000</v>
      </c>
      <c r="F7" s="67" t="s">
        <v>49</v>
      </c>
      <c r="G7" s="44" t="s">
        <v>118</v>
      </c>
      <c r="H7" s="33">
        <f>SUM(E6,E8,E10,E17,E18,E28,E34,E37,E39,E52,E53,E57,E58,E61,E66,E68)</f>
        <v>2135000</v>
      </c>
    </row>
    <row r="8" spans="1:8" ht="18" x14ac:dyDescent="0.3">
      <c r="A8" s="37">
        <v>4</v>
      </c>
      <c r="B8" s="80" t="s">
        <v>54</v>
      </c>
      <c r="C8" s="17" t="s">
        <v>30</v>
      </c>
      <c r="D8" s="27" t="s">
        <v>24</v>
      </c>
      <c r="E8" s="71"/>
      <c r="F8" s="46" t="s">
        <v>21</v>
      </c>
      <c r="G8" s="44" t="s">
        <v>119</v>
      </c>
      <c r="H8" s="33">
        <f>SUM(E7,E11,E12,E23,E24,E26,E29,E33,E35,E40,E45,E46,E48,E50,E54,E56,E60,E63,E64)</f>
        <v>2605000</v>
      </c>
    </row>
    <row r="9" spans="1:8" ht="17.399999999999999" customHeight="1" x14ac:dyDescent="0.3">
      <c r="A9" s="37">
        <v>5</v>
      </c>
      <c r="B9" s="80" t="s">
        <v>55</v>
      </c>
      <c r="C9" s="17" t="s">
        <v>30</v>
      </c>
      <c r="D9" s="27" t="s">
        <v>113</v>
      </c>
      <c r="E9" s="71"/>
      <c r="F9" s="32" t="s">
        <v>21</v>
      </c>
    </row>
    <row r="10" spans="1:8" ht="18" x14ac:dyDescent="0.3">
      <c r="A10" s="37">
        <v>6</v>
      </c>
      <c r="B10" s="80" t="s">
        <v>56</v>
      </c>
      <c r="C10" s="17" t="s">
        <v>30</v>
      </c>
      <c r="D10" s="27" t="s">
        <v>114</v>
      </c>
      <c r="E10" s="71"/>
      <c r="F10" s="32" t="s">
        <v>21</v>
      </c>
    </row>
    <row r="11" spans="1:8" ht="18" x14ac:dyDescent="0.3">
      <c r="A11" s="37">
        <v>7</v>
      </c>
      <c r="B11" s="80" t="s">
        <v>121</v>
      </c>
      <c r="C11" s="17" t="s">
        <v>30</v>
      </c>
      <c r="D11" s="27" t="s">
        <v>35</v>
      </c>
      <c r="E11" s="71"/>
      <c r="F11" s="32" t="s">
        <v>21</v>
      </c>
    </row>
    <row r="12" spans="1:8" ht="18" x14ac:dyDescent="0.3">
      <c r="A12" s="37">
        <v>8</v>
      </c>
      <c r="B12" s="80" t="s">
        <v>57</v>
      </c>
      <c r="C12" s="17" t="s">
        <v>30</v>
      </c>
      <c r="D12" s="27" t="s">
        <v>35</v>
      </c>
      <c r="E12" s="70">
        <v>35000</v>
      </c>
      <c r="F12" s="20" t="s">
        <v>123</v>
      </c>
      <c r="G12" s="10"/>
    </row>
    <row r="13" spans="1:8" ht="18" x14ac:dyDescent="0.3">
      <c r="A13" s="37">
        <v>9</v>
      </c>
      <c r="B13" s="80" t="s">
        <v>58</v>
      </c>
      <c r="C13" s="17" t="s">
        <v>30</v>
      </c>
      <c r="D13" s="27" t="s">
        <v>36</v>
      </c>
      <c r="E13" s="71"/>
      <c r="F13" s="32" t="s">
        <v>21</v>
      </c>
    </row>
    <row r="14" spans="1:8" ht="18" x14ac:dyDescent="0.3">
      <c r="A14" s="37">
        <v>10</v>
      </c>
      <c r="B14" s="79" t="s">
        <v>59</v>
      </c>
      <c r="C14" s="17" t="s">
        <v>30</v>
      </c>
      <c r="D14" s="27" t="s">
        <v>38</v>
      </c>
      <c r="E14" s="70">
        <v>35000</v>
      </c>
      <c r="F14" s="20" t="s">
        <v>122</v>
      </c>
    </row>
    <row r="15" spans="1:8" ht="18" x14ac:dyDescent="0.3">
      <c r="A15" s="37">
        <v>11</v>
      </c>
      <c r="B15" s="80" t="s">
        <v>60</v>
      </c>
      <c r="C15" s="17" t="s">
        <v>30</v>
      </c>
      <c r="D15" s="27" t="s">
        <v>38</v>
      </c>
      <c r="E15" s="71"/>
      <c r="F15" s="32" t="s">
        <v>21</v>
      </c>
    </row>
    <row r="16" spans="1:8" ht="18" x14ac:dyDescent="0.3">
      <c r="A16" s="37">
        <v>12</v>
      </c>
      <c r="B16" s="80" t="s">
        <v>61</v>
      </c>
      <c r="C16" s="17" t="s">
        <v>30</v>
      </c>
      <c r="D16" s="27" t="s">
        <v>38</v>
      </c>
      <c r="E16" s="70">
        <v>50000</v>
      </c>
      <c r="F16" s="20" t="s">
        <v>120</v>
      </c>
    </row>
    <row r="17" spans="1:6" ht="18" x14ac:dyDescent="0.3">
      <c r="A17" s="37">
        <v>13</v>
      </c>
      <c r="B17" s="80" t="s">
        <v>62</v>
      </c>
      <c r="C17" s="17" t="s">
        <v>30</v>
      </c>
      <c r="D17" s="27" t="s">
        <v>115</v>
      </c>
      <c r="E17" s="70">
        <v>130000</v>
      </c>
      <c r="F17" s="20" t="s">
        <v>124</v>
      </c>
    </row>
    <row r="18" spans="1:6" ht="18" x14ac:dyDescent="0.3">
      <c r="A18" s="37">
        <v>14</v>
      </c>
      <c r="B18" s="80" t="s">
        <v>63</v>
      </c>
      <c r="C18" s="17" t="s">
        <v>30</v>
      </c>
      <c r="D18" s="27" t="s">
        <v>26</v>
      </c>
      <c r="E18" s="71"/>
      <c r="F18" s="32" t="s">
        <v>21</v>
      </c>
    </row>
    <row r="19" spans="1:6" ht="18" x14ac:dyDescent="0.3">
      <c r="A19" s="37">
        <v>15</v>
      </c>
      <c r="B19" s="79" t="s">
        <v>64</v>
      </c>
      <c r="C19" s="17" t="s">
        <v>30</v>
      </c>
      <c r="D19" s="27" t="s">
        <v>41</v>
      </c>
      <c r="E19" s="71"/>
      <c r="F19" s="32" t="s">
        <v>21</v>
      </c>
    </row>
    <row r="20" spans="1:6" ht="18" x14ac:dyDescent="0.3">
      <c r="A20" s="37">
        <v>16</v>
      </c>
      <c r="B20" s="81" t="s">
        <v>65</v>
      </c>
      <c r="C20" s="34" t="s">
        <v>30</v>
      </c>
      <c r="D20" s="35" t="s">
        <v>41</v>
      </c>
      <c r="E20" s="71"/>
      <c r="F20" s="32" t="s">
        <v>21</v>
      </c>
    </row>
    <row r="21" spans="1:6" ht="18" x14ac:dyDescent="0.3">
      <c r="A21" s="37">
        <v>17</v>
      </c>
      <c r="B21" s="80" t="s">
        <v>111</v>
      </c>
      <c r="C21" s="17" t="s">
        <v>30</v>
      </c>
      <c r="D21" s="27" t="s">
        <v>44</v>
      </c>
      <c r="E21" s="71"/>
      <c r="F21" s="32" t="s">
        <v>21</v>
      </c>
    </row>
    <row r="22" spans="1:6" ht="18" x14ac:dyDescent="0.3">
      <c r="A22" s="37">
        <v>18</v>
      </c>
      <c r="B22" s="80" t="s">
        <v>125</v>
      </c>
      <c r="C22" s="43" t="s">
        <v>30</v>
      </c>
      <c r="D22" s="27" t="s">
        <v>44</v>
      </c>
      <c r="E22" s="71"/>
      <c r="F22" s="32" t="s">
        <v>21</v>
      </c>
    </row>
    <row r="23" spans="1:6" ht="18" x14ac:dyDescent="0.3">
      <c r="A23" s="37">
        <v>19</v>
      </c>
      <c r="B23" s="79" t="s">
        <v>66</v>
      </c>
      <c r="C23" s="17" t="s">
        <v>30</v>
      </c>
      <c r="D23" s="28" t="s">
        <v>40</v>
      </c>
      <c r="E23" s="70">
        <v>50000</v>
      </c>
      <c r="F23" s="20" t="s">
        <v>123</v>
      </c>
    </row>
    <row r="24" spans="1:6" ht="18.600000000000001" thickBot="1" x14ac:dyDescent="0.35">
      <c r="A24" s="40">
        <v>20</v>
      </c>
      <c r="B24" s="82" t="s">
        <v>67</v>
      </c>
      <c r="C24" s="19" t="s">
        <v>30</v>
      </c>
      <c r="D24" s="30" t="s">
        <v>45</v>
      </c>
      <c r="E24" s="72">
        <v>80000</v>
      </c>
      <c r="F24" s="41" t="s">
        <v>50</v>
      </c>
    </row>
    <row r="25" spans="1:6" ht="18" x14ac:dyDescent="0.3">
      <c r="A25" s="39">
        <v>21</v>
      </c>
      <c r="B25" s="83" t="s">
        <v>68</v>
      </c>
      <c r="C25" s="17" t="s">
        <v>31</v>
      </c>
      <c r="D25" s="29" t="s">
        <v>34</v>
      </c>
      <c r="E25" s="73"/>
      <c r="F25" s="45" t="s">
        <v>21</v>
      </c>
    </row>
    <row r="26" spans="1:6" ht="18" x14ac:dyDescent="0.3">
      <c r="A26" s="37">
        <v>22</v>
      </c>
      <c r="B26" s="80" t="s">
        <v>69</v>
      </c>
      <c r="C26" s="17" t="s">
        <v>31</v>
      </c>
      <c r="D26" s="27" t="s">
        <v>42</v>
      </c>
      <c r="E26" s="71"/>
      <c r="F26" s="46" t="s">
        <v>21</v>
      </c>
    </row>
    <row r="27" spans="1:6" ht="18" x14ac:dyDescent="0.3">
      <c r="A27" s="37">
        <v>23</v>
      </c>
      <c r="B27" s="80" t="s">
        <v>70</v>
      </c>
      <c r="C27" s="17" t="s">
        <v>31</v>
      </c>
      <c r="D27" s="27" t="s">
        <v>116</v>
      </c>
      <c r="E27" s="71"/>
      <c r="F27" s="46" t="s">
        <v>21</v>
      </c>
    </row>
    <row r="28" spans="1:6" ht="18" x14ac:dyDescent="0.3">
      <c r="A28" s="37">
        <v>24</v>
      </c>
      <c r="B28" s="80" t="s">
        <v>71</v>
      </c>
      <c r="C28" s="17" t="s">
        <v>31</v>
      </c>
      <c r="D28" s="27" t="s">
        <v>114</v>
      </c>
      <c r="E28" s="71"/>
      <c r="F28" s="46" t="s">
        <v>21</v>
      </c>
    </row>
    <row r="29" spans="1:6" ht="18" x14ac:dyDescent="0.3">
      <c r="A29" s="37">
        <v>25</v>
      </c>
      <c r="B29" s="79" t="s">
        <v>72</v>
      </c>
      <c r="C29" s="17" t="s">
        <v>31</v>
      </c>
      <c r="D29" s="27" t="s">
        <v>35</v>
      </c>
      <c r="E29" s="70">
        <v>80000</v>
      </c>
      <c r="F29" s="20" t="s">
        <v>126</v>
      </c>
    </row>
    <row r="30" spans="1:6" ht="18" x14ac:dyDescent="0.3">
      <c r="A30" s="37">
        <v>26</v>
      </c>
      <c r="B30" s="79" t="s">
        <v>28</v>
      </c>
      <c r="C30" s="17" t="s">
        <v>31</v>
      </c>
      <c r="D30" s="27" t="s">
        <v>36</v>
      </c>
      <c r="E30" s="71"/>
      <c r="F30" s="32" t="s">
        <v>21</v>
      </c>
    </row>
    <row r="31" spans="1:6" ht="18" x14ac:dyDescent="0.3">
      <c r="A31" s="37">
        <v>27</v>
      </c>
      <c r="B31" s="80" t="s">
        <v>73</v>
      </c>
      <c r="C31" s="17" t="s">
        <v>31</v>
      </c>
      <c r="D31" s="27" t="s">
        <v>38</v>
      </c>
      <c r="E31" s="71"/>
      <c r="F31" s="32" t="s">
        <v>21</v>
      </c>
    </row>
    <row r="32" spans="1:6" ht="18" x14ac:dyDescent="0.3">
      <c r="A32" s="37">
        <v>28</v>
      </c>
      <c r="B32" s="80" t="s">
        <v>74</v>
      </c>
      <c r="C32" s="17" t="s">
        <v>31</v>
      </c>
      <c r="D32" s="27" t="s">
        <v>38</v>
      </c>
      <c r="E32" s="71"/>
      <c r="F32" s="32" t="s">
        <v>21</v>
      </c>
    </row>
    <row r="33" spans="1:8" ht="18" x14ac:dyDescent="0.3">
      <c r="A33" s="37">
        <v>29</v>
      </c>
      <c r="B33" s="80" t="s">
        <v>75</v>
      </c>
      <c r="C33" s="17" t="s">
        <v>31</v>
      </c>
      <c r="D33" s="27" t="s">
        <v>39</v>
      </c>
      <c r="E33" s="70">
        <v>400000</v>
      </c>
      <c r="F33" s="22" t="s">
        <v>127</v>
      </c>
      <c r="H33" s="10"/>
    </row>
    <row r="34" spans="1:8" ht="18" x14ac:dyDescent="0.3">
      <c r="A34" s="37">
        <v>30</v>
      </c>
      <c r="B34" s="79" t="s">
        <v>76</v>
      </c>
      <c r="C34" s="17" t="s">
        <v>31</v>
      </c>
      <c r="D34" s="27" t="s">
        <v>25</v>
      </c>
      <c r="E34" s="77">
        <v>100000</v>
      </c>
      <c r="F34" s="20" t="s">
        <v>126</v>
      </c>
    </row>
    <row r="35" spans="1:8" ht="18" x14ac:dyDescent="0.3">
      <c r="A35" s="37">
        <v>31</v>
      </c>
      <c r="B35" s="79" t="s">
        <v>77</v>
      </c>
      <c r="C35" s="17" t="s">
        <v>31</v>
      </c>
      <c r="D35" s="28" t="s">
        <v>46</v>
      </c>
      <c r="E35" s="70">
        <v>105000</v>
      </c>
      <c r="F35" s="22" t="s">
        <v>128</v>
      </c>
    </row>
    <row r="36" spans="1:8" ht="18" x14ac:dyDescent="0.3">
      <c r="A36" s="37">
        <v>32</v>
      </c>
      <c r="B36" s="80" t="s">
        <v>78</v>
      </c>
      <c r="C36" s="17" t="s">
        <v>31</v>
      </c>
      <c r="D36" s="28" t="s">
        <v>43</v>
      </c>
      <c r="E36" s="71"/>
      <c r="F36" s="32" t="s">
        <v>21</v>
      </c>
    </row>
    <row r="37" spans="1:8" ht="18" x14ac:dyDescent="0.3">
      <c r="A37" s="37">
        <v>33</v>
      </c>
      <c r="B37" s="80" t="s">
        <v>79</v>
      </c>
      <c r="C37" s="17" t="s">
        <v>31</v>
      </c>
      <c r="D37" s="27" t="s">
        <v>20</v>
      </c>
      <c r="E37" s="70">
        <v>185000</v>
      </c>
      <c r="F37" s="20" t="s">
        <v>129</v>
      </c>
    </row>
    <row r="38" spans="1:8" ht="18" x14ac:dyDescent="0.3">
      <c r="A38" s="37">
        <v>34</v>
      </c>
      <c r="B38" s="80" t="s">
        <v>80</v>
      </c>
      <c r="C38" s="17" t="s">
        <v>31</v>
      </c>
      <c r="D38" s="27" t="s">
        <v>20</v>
      </c>
      <c r="E38" s="71"/>
      <c r="F38" s="32" t="s">
        <v>21</v>
      </c>
    </row>
    <row r="39" spans="1:8" ht="18" x14ac:dyDescent="0.3">
      <c r="A39" s="37">
        <v>35</v>
      </c>
      <c r="B39" s="80" t="s">
        <v>81</v>
      </c>
      <c r="C39" s="17" t="s">
        <v>31</v>
      </c>
      <c r="D39" s="27" t="s">
        <v>26</v>
      </c>
      <c r="E39" s="71"/>
      <c r="F39" s="32" t="s">
        <v>21</v>
      </c>
    </row>
    <row r="40" spans="1:8" ht="18" x14ac:dyDescent="0.3">
      <c r="A40" s="37">
        <v>36</v>
      </c>
      <c r="B40" s="80" t="s">
        <v>82</v>
      </c>
      <c r="C40" s="17" t="s">
        <v>31</v>
      </c>
      <c r="D40" s="27" t="s">
        <v>117</v>
      </c>
      <c r="E40" s="70">
        <v>50000</v>
      </c>
      <c r="F40" s="22" t="s">
        <v>130</v>
      </c>
    </row>
    <row r="41" spans="1:8" ht="18" x14ac:dyDescent="0.3">
      <c r="A41" s="37">
        <v>37</v>
      </c>
      <c r="B41" s="80" t="s">
        <v>83</v>
      </c>
      <c r="C41" s="17" t="s">
        <v>31</v>
      </c>
      <c r="D41" s="27" t="s">
        <v>41</v>
      </c>
      <c r="E41" s="71"/>
      <c r="F41" s="32" t="s">
        <v>21</v>
      </c>
    </row>
    <row r="42" spans="1:8" ht="18" x14ac:dyDescent="0.3">
      <c r="A42" s="37">
        <v>38</v>
      </c>
      <c r="B42" s="79" t="s">
        <v>84</v>
      </c>
      <c r="C42" s="17" t="s">
        <v>31</v>
      </c>
      <c r="D42" s="27" t="s">
        <v>41</v>
      </c>
      <c r="E42" s="71"/>
      <c r="F42" s="32" t="s">
        <v>21</v>
      </c>
    </row>
    <row r="43" spans="1:8" ht="18" x14ac:dyDescent="0.3">
      <c r="A43" s="37">
        <v>39</v>
      </c>
      <c r="B43" s="79" t="s">
        <v>85</v>
      </c>
      <c r="C43" s="17" t="s">
        <v>31</v>
      </c>
      <c r="D43" s="27" t="s">
        <v>41</v>
      </c>
      <c r="E43" s="70">
        <v>300000</v>
      </c>
      <c r="F43" s="20" t="s">
        <v>131</v>
      </c>
    </row>
    <row r="44" spans="1:8" ht="18" x14ac:dyDescent="0.3">
      <c r="A44" s="37">
        <v>40</v>
      </c>
      <c r="B44" s="80" t="s">
        <v>86</v>
      </c>
      <c r="C44" s="17" t="s">
        <v>31</v>
      </c>
      <c r="D44" s="27" t="s">
        <v>41</v>
      </c>
      <c r="E44" s="71"/>
      <c r="F44" s="32" t="s">
        <v>21</v>
      </c>
      <c r="H44" s="10"/>
    </row>
    <row r="45" spans="1:8" ht="18" x14ac:dyDescent="0.3">
      <c r="A45" s="37">
        <v>41</v>
      </c>
      <c r="B45" s="80" t="s">
        <v>87</v>
      </c>
      <c r="C45" s="17" t="s">
        <v>31</v>
      </c>
      <c r="D45" s="27" t="s">
        <v>40</v>
      </c>
      <c r="E45" s="71"/>
      <c r="F45" s="32" t="s">
        <v>21</v>
      </c>
      <c r="H45" s="10"/>
    </row>
    <row r="46" spans="1:8" ht="18.600000000000001" thickBot="1" x14ac:dyDescent="0.35">
      <c r="A46" s="42">
        <v>42</v>
      </c>
      <c r="B46" s="84" t="s">
        <v>132</v>
      </c>
      <c r="C46" s="17" t="s">
        <v>31</v>
      </c>
      <c r="D46" s="31" t="s">
        <v>45</v>
      </c>
      <c r="E46" s="74">
        <v>450000</v>
      </c>
      <c r="F46" s="23" t="s">
        <v>50</v>
      </c>
    </row>
    <row r="47" spans="1:8" ht="18" x14ac:dyDescent="0.3">
      <c r="A47" s="36">
        <v>43</v>
      </c>
      <c r="B47" s="78" t="s">
        <v>88</v>
      </c>
      <c r="C47" s="18" t="s">
        <v>32</v>
      </c>
      <c r="D47" s="26" t="s">
        <v>34</v>
      </c>
      <c r="E47" s="75">
        <v>60000</v>
      </c>
      <c r="F47" s="64" t="s">
        <v>133</v>
      </c>
    </row>
    <row r="48" spans="1:8" ht="18" x14ac:dyDescent="0.3">
      <c r="A48" s="37">
        <v>44</v>
      </c>
      <c r="B48" s="80" t="s">
        <v>89</v>
      </c>
      <c r="C48" s="17" t="s">
        <v>32</v>
      </c>
      <c r="D48" s="27" t="s">
        <v>42</v>
      </c>
      <c r="E48" s="70">
        <v>310000</v>
      </c>
      <c r="F48" s="20" t="s">
        <v>134</v>
      </c>
    </row>
    <row r="49" spans="1:6" ht="18" x14ac:dyDescent="0.3">
      <c r="A49" s="37">
        <v>45</v>
      </c>
      <c r="B49" s="79" t="s">
        <v>90</v>
      </c>
      <c r="C49" s="17" t="s">
        <v>32</v>
      </c>
      <c r="D49" s="27" t="s">
        <v>38</v>
      </c>
      <c r="E49" s="70">
        <v>100000</v>
      </c>
      <c r="F49" s="20" t="s">
        <v>129</v>
      </c>
    </row>
    <row r="50" spans="1:6" ht="18" x14ac:dyDescent="0.3">
      <c r="A50" s="37">
        <v>46</v>
      </c>
      <c r="B50" s="80" t="s">
        <v>91</v>
      </c>
      <c r="C50" s="17" t="s">
        <v>32</v>
      </c>
      <c r="D50" s="27" t="s">
        <v>39</v>
      </c>
      <c r="E50" s="77">
        <v>110000</v>
      </c>
      <c r="F50" s="20" t="s">
        <v>144</v>
      </c>
    </row>
    <row r="51" spans="1:6" ht="18" x14ac:dyDescent="0.3">
      <c r="A51" s="37">
        <v>47</v>
      </c>
      <c r="B51" s="80" t="s">
        <v>92</v>
      </c>
      <c r="C51" s="17" t="s">
        <v>32</v>
      </c>
      <c r="D51" s="27" t="s">
        <v>37</v>
      </c>
      <c r="E51" s="71"/>
      <c r="F51" s="32" t="s">
        <v>21</v>
      </c>
    </row>
    <row r="52" spans="1:6" ht="18" x14ac:dyDescent="0.3">
      <c r="A52" s="37">
        <v>48</v>
      </c>
      <c r="B52" s="80" t="s">
        <v>93</v>
      </c>
      <c r="C52" s="17" t="s">
        <v>32</v>
      </c>
      <c r="D52" s="27" t="s">
        <v>25</v>
      </c>
      <c r="E52" s="71"/>
      <c r="F52" s="32" t="s">
        <v>21</v>
      </c>
    </row>
    <row r="53" spans="1:6" ht="18" x14ac:dyDescent="0.3">
      <c r="A53" s="37">
        <v>49</v>
      </c>
      <c r="B53" s="80" t="s">
        <v>94</v>
      </c>
      <c r="C53" s="17" t="s">
        <v>32</v>
      </c>
      <c r="D53" s="27" t="s">
        <v>26</v>
      </c>
      <c r="E53" s="70">
        <v>150000</v>
      </c>
      <c r="F53" s="20" t="s">
        <v>135</v>
      </c>
    </row>
    <row r="54" spans="1:6" ht="18" x14ac:dyDescent="0.3">
      <c r="A54" s="37">
        <v>50</v>
      </c>
      <c r="B54" s="79" t="s">
        <v>95</v>
      </c>
      <c r="C54" s="17" t="s">
        <v>32</v>
      </c>
      <c r="D54" s="27" t="s">
        <v>117</v>
      </c>
      <c r="E54" s="71"/>
      <c r="F54" s="32" t="s">
        <v>21</v>
      </c>
    </row>
    <row r="55" spans="1:6" ht="18" x14ac:dyDescent="0.3">
      <c r="A55" s="37">
        <v>51</v>
      </c>
      <c r="B55" s="79" t="s">
        <v>96</v>
      </c>
      <c r="C55" s="17" t="s">
        <v>32</v>
      </c>
      <c r="D55" s="27" t="s">
        <v>41</v>
      </c>
      <c r="E55" s="70">
        <v>310000</v>
      </c>
      <c r="F55" s="20" t="s">
        <v>130</v>
      </c>
    </row>
    <row r="56" spans="1:6" ht="18.600000000000001" customHeight="1" x14ac:dyDescent="0.3">
      <c r="A56" s="37">
        <v>52</v>
      </c>
      <c r="B56" s="79" t="s">
        <v>97</v>
      </c>
      <c r="C56" s="17" t="s">
        <v>32</v>
      </c>
      <c r="D56" s="27" t="s">
        <v>40</v>
      </c>
      <c r="E56" s="70">
        <v>115000</v>
      </c>
      <c r="F56" s="20" t="s">
        <v>122</v>
      </c>
    </row>
    <row r="57" spans="1:6" ht="18.600000000000001" customHeight="1" thickBot="1" x14ac:dyDescent="0.35">
      <c r="A57" s="40">
        <v>53</v>
      </c>
      <c r="B57" s="82" t="s">
        <v>98</v>
      </c>
      <c r="C57" s="19" t="s">
        <v>32</v>
      </c>
      <c r="D57" s="30" t="s">
        <v>27</v>
      </c>
      <c r="E57" s="88">
        <v>150000</v>
      </c>
      <c r="F57" s="21" t="s">
        <v>145</v>
      </c>
    </row>
    <row r="58" spans="1:6" ht="18.600000000000001" customHeight="1" x14ac:dyDescent="0.3">
      <c r="A58" s="39">
        <v>54</v>
      </c>
      <c r="B58" s="85" t="s">
        <v>29</v>
      </c>
      <c r="C58" s="17" t="s">
        <v>33</v>
      </c>
      <c r="D58" s="29" t="s">
        <v>22</v>
      </c>
      <c r="E58" s="76">
        <v>160000</v>
      </c>
      <c r="F58" s="68" t="s">
        <v>136</v>
      </c>
    </row>
    <row r="59" spans="1:6" ht="18.600000000000001" customHeight="1" x14ac:dyDescent="0.3">
      <c r="A59" s="37">
        <v>55</v>
      </c>
      <c r="B59" s="80" t="s">
        <v>99</v>
      </c>
      <c r="C59" s="17" t="s">
        <v>33</v>
      </c>
      <c r="D59" s="27" t="s">
        <v>34</v>
      </c>
      <c r="E59" s="71"/>
      <c r="F59" s="32" t="s">
        <v>21</v>
      </c>
    </row>
    <row r="60" spans="1:6" ht="18.600000000000001" customHeight="1" x14ac:dyDescent="0.3">
      <c r="A60" s="37">
        <v>56</v>
      </c>
      <c r="B60" s="79" t="s">
        <v>100</v>
      </c>
      <c r="C60" s="17" t="s">
        <v>33</v>
      </c>
      <c r="D60" s="27" t="s">
        <v>42</v>
      </c>
      <c r="E60" s="77">
        <v>250000</v>
      </c>
      <c r="F60" s="20" t="s">
        <v>137</v>
      </c>
    </row>
    <row r="61" spans="1:6" ht="18.600000000000001" customHeight="1" x14ac:dyDescent="0.3">
      <c r="A61" s="37">
        <v>57</v>
      </c>
      <c r="B61" s="79" t="s">
        <v>101</v>
      </c>
      <c r="C61" s="17" t="s">
        <v>33</v>
      </c>
      <c r="D61" s="27" t="s">
        <v>114</v>
      </c>
      <c r="E61" s="71"/>
      <c r="F61" s="32" t="s">
        <v>21</v>
      </c>
    </row>
    <row r="62" spans="1:6" ht="18.600000000000001" customHeight="1" x14ac:dyDescent="0.3">
      <c r="A62" s="37">
        <v>58</v>
      </c>
      <c r="B62" s="79" t="s">
        <v>102</v>
      </c>
      <c r="C62" s="17" t="s">
        <v>33</v>
      </c>
      <c r="D62" s="27" t="s">
        <v>116</v>
      </c>
      <c r="E62" s="77">
        <v>72000</v>
      </c>
      <c r="F62" s="20" t="s">
        <v>138</v>
      </c>
    </row>
    <row r="63" spans="1:6" ht="18" x14ac:dyDescent="0.3">
      <c r="A63" s="37">
        <v>59</v>
      </c>
      <c r="B63" s="79" t="s">
        <v>103</v>
      </c>
      <c r="C63" s="17" t="s">
        <v>33</v>
      </c>
      <c r="D63" s="27" t="s">
        <v>35</v>
      </c>
      <c r="E63" s="70">
        <v>260000</v>
      </c>
      <c r="F63" s="20" t="s">
        <v>127</v>
      </c>
    </row>
    <row r="64" spans="1:6" ht="18" x14ac:dyDescent="0.3">
      <c r="A64" s="37">
        <v>60</v>
      </c>
      <c r="B64" s="80" t="s">
        <v>104</v>
      </c>
      <c r="C64" s="17" t="s">
        <v>33</v>
      </c>
      <c r="D64" s="27" t="s">
        <v>39</v>
      </c>
      <c r="E64" s="70">
        <v>260000</v>
      </c>
      <c r="F64" s="20" t="s">
        <v>139</v>
      </c>
    </row>
    <row r="65" spans="1:8" ht="18" x14ac:dyDescent="0.3">
      <c r="A65" s="37">
        <v>61</v>
      </c>
      <c r="B65" s="80" t="s">
        <v>105</v>
      </c>
      <c r="C65" s="17" t="s">
        <v>33</v>
      </c>
      <c r="D65" s="27" t="s">
        <v>37</v>
      </c>
      <c r="E65" s="70">
        <v>165000</v>
      </c>
      <c r="F65" s="20" t="s">
        <v>140</v>
      </c>
    </row>
    <row r="66" spans="1:8" ht="18" x14ac:dyDescent="0.3">
      <c r="A66" s="37">
        <v>62</v>
      </c>
      <c r="B66" s="79" t="s">
        <v>106</v>
      </c>
      <c r="C66" s="17" t="s">
        <v>33</v>
      </c>
      <c r="D66" s="28" t="s">
        <v>25</v>
      </c>
      <c r="E66" s="70">
        <v>150000</v>
      </c>
      <c r="F66" s="20" t="s">
        <v>141</v>
      </c>
    </row>
    <row r="67" spans="1:8" ht="18" x14ac:dyDescent="0.3">
      <c r="A67" s="37">
        <v>63</v>
      </c>
      <c r="B67" s="79" t="s">
        <v>107</v>
      </c>
      <c r="C67" s="17" t="s">
        <v>33</v>
      </c>
      <c r="D67" s="28" t="s">
        <v>43</v>
      </c>
      <c r="E67" s="70">
        <v>80000</v>
      </c>
      <c r="F67" s="20" t="s">
        <v>142</v>
      </c>
      <c r="G67" s="10"/>
      <c r="H67" s="10"/>
    </row>
    <row r="68" spans="1:8" ht="18" x14ac:dyDescent="0.3">
      <c r="A68" s="37">
        <v>64</v>
      </c>
      <c r="B68" s="86" t="s">
        <v>108</v>
      </c>
      <c r="C68" s="17" t="s">
        <v>33</v>
      </c>
      <c r="D68" s="27" t="s">
        <v>20</v>
      </c>
      <c r="E68" s="77">
        <v>1050000</v>
      </c>
      <c r="F68" s="20" t="s">
        <v>141</v>
      </c>
    </row>
    <row r="69" spans="1:8" ht="18" x14ac:dyDescent="0.3">
      <c r="A69" s="37">
        <v>65</v>
      </c>
      <c r="B69" s="86" t="s">
        <v>109</v>
      </c>
      <c r="C69" s="17" t="s">
        <v>33</v>
      </c>
      <c r="D69" s="27" t="s">
        <v>41</v>
      </c>
      <c r="E69" s="77">
        <v>320000</v>
      </c>
      <c r="F69" s="20" t="s">
        <v>135</v>
      </c>
    </row>
    <row r="70" spans="1:8" ht="18.600000000000001" thickBot="1" x14ac:dyDescent="0.35">
      <c r="A70" s="37">
        <v>66</v>
      </c>
      <c r="B70" s="87" t="s">
        <v>110</v>
      </c>
      <c r="C70" s="17" t="s">
        <v>33</v>
      </c>
      <c r="D70" s="38" t="s">
        <v>44</v>
      </c>
      <c r="E70" s="72">
        <v>600000</v>
      </c>
      <c r="F70" s="21" t="s">
        <v>143</v>
      </c>
    </row>
    <row r="71" spans="1:8" ht="10.199999999999999" customHeight="1" thickBot="1" x14ac:dyDescent="0.35">
      <c r="A71" s="2"/>
      <c r="B71" s="11"/>
      <c r="C71" s="12"/>
      <c r="D71" s="12"/>
      <c r="E71" s="3"/>
      <c r="F71" s="4"/>
    </row>
    <row r="72" spans="1:8" ht="15" customHeight="1" x14ac:dyDescent="0.3">
      <c r="A72" s="61" t="s">
        <v>6</v>
      </c>
      <c r="B72" s="62"/>
      <c r="C72" s="62"/>
      <c r="D72" s="62"/>
      <c r="E72" s="63"/>
      <c r="F72" s="13">
        <f>COUNT(E5:E70)</f>
        <v>35</v>
      </c>
    </row>
    <row r="73" spans="1:8" ht="15" customHeight="1" x14ac:dyDescent="0.3">
      <c r="A73" s="53" t="s">
        <v>7</v>
      </c>
      <c r="B73" s="54"/>
      <c r="C73" s="54"/>
      <c r="D73" s="54"/>
      <c r="E73" s="55"/>
      <c r="F73" s="14">
        <f>COUNTBLANK(Tablo110[SATIŞ FİYATI])</f>
        <v>31</v>
      </c>
    </row>
    <row r="74" spans="1:8" ht="15" customHeight="1" x14ac:dyDescent="0.3">
      <c r="A74" s="53" t="s">
        <v>8</v>
      </c>
      <c r="B74" s="54"/>
      <c r="C74" s="54"/>
      <c r="D74" s="54"/>
      <c r="E74" s="55"/>
      <c r="F74" s="5">
        <f>LARGE(E5:E70,1)</f>
        <v>1050000</v>
      </c>
    </row>
    <row r="75" spans="1:8" ht="15" customHeight="1" x14ac:dyDescent="0.3">
      <c r="A75" s="53" t="s">
        <v>9</v>
      </c>
      <c r="B75" s="54"/>
      <c r="C75" s="54"/>
      <c r="D75" s="54"/>
      <c r="E75" s="55"/>
      <c r="F75" s="5">
        <f>SMALL(E5:E70,1)</f>
        <v>35000</v>
      </c>
    </row>
    <row r="76" spans="1:8" ht="15" customHeight="1" x14ac:dyDescent="0.3">
      <c r="A76" s="53" t="s">
        <v>10</v>
      </c>
      <c r="B76" s="54"/>
      <c r="C76" s="54"/>
      <c r="D76" s="54"/>
      <c r="E76" s="55"/>
      <c r="F76" s="5">
        <f>SUM(E5:E70)</f>
        <v>6832000</v>
      </c>
    </row>
    <row r="77" spans="1:8" ht="15" customHeight="1" x14ac:dyDescent="0.3">
      <c r="A77" s="53" t="s">
        <v>11</v>
      </c>
      <c r="B77" s="54"/>
      <c r="C77" s="54"/>
      <c r="D77" s="54"/>
      <c r="E77" s="55"/>
      <c r="F77" s="5">
        <f>AVERAGE(E5:E70)</f>
        <v>195200</v>
      </c>
    </row>
    <row r="78" spans="1:8" ht="15" customHeight="1" x14ac:dyDescent="0.3">
      <c r="A78" s="56" t="s">
        <v>12</v>
      </c>
      <c r="B78" s="57"/>
      <c r="C78" s="57"/>
      <c r="D78" s="57"/>
      <c r="E78" s="58"/>
      <c r="F78" s="6">
        <f>SUM(E5:E24)</f>
        <v>490000</v>
      </c>
    </row>
    <row r="79" spans="1:8" ht="15" customHeight="1" x14ac:dyDescent="0.3">
      <c r="A79" s="56" t="s">
        <v>13</v>
      </c>
      <c r="B79" s="57"/>
      <c r="C79" s="57"/>
      <c r="D79" s="57"/>
      <c r="E79" s="58"/>
      <c r="F79" s="6">
        <f>SUM(E25:E46)</f>
        <v>1670000</v>
      </c>
    </row>
    <row r="80" spans="1:8" ht="15" customHeight="1" x14ac:dyDescent="0.3">
      <c r="A80" s="56" t="s">
        <v>14</v>
      </c>
      <c r="B80" s="57"/>
      <c r="C80" s="57"/>
      <c r="D80" s="57"/>
      <c r="E80" s="58"/>
      <c r="F80" s="6">
        <f>SUM(E47:E57)</f>
        <v>1305000</v>
      </c>
    </row>
    <row r="81" spans="1:6" ht="15" customHeight="1" x14ac:dyDescent="0.3">
      <c r="A81" s="56" t="s">
        <v>15</v>
      </c>
      <c r="B81" s="57"/>
      <c r="C81" s="57"/>
      <c r="D81" s="57"/>
      <c r="E81" s="58"/>
      <c r="F81" s="6">
        <f>SUM(E58:E70)</f>
        <v>3367000</v>
      </c>
    </row>
    <row r="82" spans="1:6" ht="15" customHeight="1" x14ac:dyDescent="0.3">
      <c r="A82" s="47" t="s">
        <v>16</v>
      </c>
      <c r="B82" s="48"/>
      <c r="C82" s="48"/>
      <c r="D82" s="48"/>
      <c r="E82" s="49"/>
      <c r="F82" s="7">
        <f>AVERAGE(E5:E24)</f>
        <v>61250</v>
      </c>
    </row>
    <row r="83" spans="1:6" ht="15.75" customHeight="1" x14ac:dyDescent="0.3">
      <c r="A83" s="47" t="s">
        <v>17</v>
      </c>
      <c r="B83" s="48"/>
      <c r="C83" s="48"/>
      <c r="D83" s="48"/>
      <c r="E83" s="49"/>
      <c r="F83" s="7">
        <f>AVERAGE(E25:E46)</f>
        <v>208750</v>
      </c>
    </row>
    <row r="84" spans="1:6" x14ac:dyDescent="0.3">
      <c r="A84" s="47" t="s">
        <v>18</v>
      </c>
      <c r="B84" s="48"/>
      <c r="C84" s="48"/>
      <c r="D84" s="48"/>
      <c r="E84" s="49"/>
      <c r="F84" s="7">
        <f>AVERAGE(E47:E57)</f>
        <v>163125</v>
      </c>
    </row>
    <row r="85" spans="1:6" ht="15" thickBot="1" x14ac:dyDescent="0.35">
      <c r="A85" s="50" t="s">
        <v>19</v>
      </c>
      <c r="B85" s="51"/>
      <c r="C85" s="51"/>
      <c r="D85" s="51"/>
      <c r="E85" s="52"/>
      <c r="F85" s="8">
        <f>AVERAGE(E57:E70)</f>
        <v>293083.33333333331</v>
      </c>
    </row>
  </sheetData>
  <mergeCells count="16">
    <mergeCell ref="A75:E75"/>
    <mergeCell ref="A1:F1"/>
    <mergeCell ref="A2:F3"/>
    <mergeCell ref="A72:E72"/>
    <mergeCell ref="A73:E73"/>
    <mergeCell ref="A74:E74"/>
    <mergeCell ref="A82:E82"/>
    <mergeCell ref="A83:E83"/>
    <mergeCell ref="A84:E84"/>
    <mergeCell ref="A85:E85"/>
    <mergeCell ref="A76:E76"/>
    <mergeCell ref="A77:E77"/>
    <mergeCell ref="A78:E78"/>
    <mergeCell ref="A79:E79"/>
    <mergeCell ref="A80:E80"/>
    <mergeCell ref="A81:E81"/>
  </mergeCells>
  <pageMargins left="1.1023622047244095" right="0.39370078740157483" top="0.35433070866141736" bottom="0.35433070866141736" header="0.31496062992125984" footer="0.31496062992125984"/>
  <pageSetup paperSize="9" scale="5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2023-07-25T13:35:06Z</dcterms:modified>
</cp:coreProperties>
</file>