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92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92" i="1"/>
  <c r="F91" i="1"/>
  <c r="F90" i="1"/>
  <c r="F89" i="1"/>
  <c r="F88" i="1"/>
  <c r="F87" i="1"/>
  <c r="F86" i="1"/>
  <c r="F85" i="1" l="1"/>
  <c r="F84" i="1"/>
  <c r="F83" i="1"/>
  <c r="F82" i="1"/>
  <c r="F81" i="1"/>
  <c r="F80" i="1"/>
</calcChain>
</file>

<file path=xl/sharedStrings.xml><?xml version="1.0" encoding="utf-8"?>
<sst xmlns="http://schemas.openxmlformats.org/spreadsheetml/2006/main" count="318" uniqueCount="160">
  <si>
    <t>SIRA NO</t>
  </si>
  <si>
    <t>ADI</t>
  </si>
  <si>
    <t>CİNSİ</t>
  </si>
  <si>
    <t>BABASI</t>
  </si>
  <si>
    <t>SATIŞ FİYATI</t>
  </si>
  <si>
    <t>ALAN MÜŞTERİ</t>
  </si>
  <si>
    <t>SATILAN TAY SAYISI</t>
  </si>
  <si>
    <t>SATILMAYAN TAY SAYISI</t>
  </si>
  <si>
    <t>EN YÜKSEK BEDELLE SATILAN</t>
  </si>
  <si>
    <t>EN DÜŞÜK BEDELLE SATILAN</t>
  </si>
  <si>
    <t>SATIŞ TUTARI</t>
  </si>
  <si>
    <t>SATIŞ ORTALAMASI</t>
  </si>
  <si>
    <t>1'Lİ DİŞİ SATIŞ TUTARI</t>
  </si>
  <si>
    <t>2'Lİ DİŞİ SATIŞ TUTARI</t>
  </si>
  <si>
    <t>1'Lİ ERKEK SATIŞ TUTARI</t>
  </si>
  <si>
    <t>2'Lİ ERKEK SATIŞ TUTARI</t>
  </si>
  <si>
    <t>1'Lİ DİŞİ ORTALAMA</t>
  </si>
  <si>
    <t>2'Lİ DİŞİ ORTALAMA</t>
  </si>
  <si>
    <t>1'Lİ ERKEK ORTALAMA</t>
  </si>
  <si>
    <t>2'Lİ ERKEK ORTALAMA</t>
  </si>
  <si>
    <t>1' Lİ DİŞİ</t>
  </si>
  <si>
    <t>2' Lİ DİŞİ</t>
  </si>
  <si>
    <t>1' Lİ ERKEK</t>
  </si>
  <si>
    <t>2' Lİ ERKEK</t>
  </si>
  <si>
    <t>ANADOLU TARIM İŞLETMESİ MÜDÜRLÜĞÜ</t>
  </si>
  <si>
    <t>10.08.2021 KOŞU TAYI SATIŞ LİSTESİ</t>
  </si>
  <si>
    <t>İCLAL HATUN</t>
  </si>
  <si>
    <t>ESİRGEMEZ</t>
  </si>
  <si>
    <t>YOZGAT GÜZELİ</t>
  </si>
  <si>
    <t>HOŞDİL</t>
  </si>
  <si>
    <t>SERAY HATUN</t>
  </si>
  <si>
    <t>MUTLU ŞİHA</t>
  </si>
  <si>
    <t>FEYZAHANIM</t>
  </si>
  <si>
    <t>GELİNCİK ÇİÇEĞİM</t>
  </si>
  <si>
    <t>ÖZDEN HANIM</t>
  </si>
  <si>
    <t>KUZUMBERRA</t>
  </si>
  <si>
    <t>KIZKARDEŞİM</t>
  </si>
  <si>
    <t>MENEKŞENUR</t>
  </si>
  <si>
    <t>CANIMSUEDA</t>
  </si>
  <si>
    <t>BİRSUNUR</t>
  </si>
  <si>
    <t>HOŞNEVA</t>
  </si>
  <si>
    <t>KADERHANIM</t>
  </si>
  <si>
    <t>DENİZKUŞU</t>
  </si>
  <si>
    <t>PRENSES NİLGÜN</t>
  </si>
  <si>
    <t>CENNET BAHÇESİ</t>
  </si>
  <si>
    <t>ILGAZHATUN</t>
  </si>
  <si>
    <t>SULTAN NENE</t>
  </si>
  <si>
    <t>NAZLI ÇOCUK</t>
  </si>
  <si>
    <t xml:space="preserve">BUĞLEM EDA </t>
  </si>
  <si>
    <t>UĞURBÖCEĞİM</t>
  </si>
  <si>
    <t>KIZIMEYLÜL</t>
  </si>
  <si>
    <t>DOLUNAY GÜZELİ</t>
  </si>
  <si>
    <t>SULTANİYE</t>
  </si>
  <si>
    <t>KEMİYETGÜZELİ</t>
  </si>
  <si>
    <t xml:space="preserve">İREMİM </t>
  </si>
  <si>
    <t>AZRAHATUN</t>
  </si>
  <si>
    <t>CENNETYOLU</t>
  </si>
  <si>
    <t>ARMAĞAN HANIM</t>
  </si>
  <si>
    <t>SENEM HATUN</t>
  </si>
  <si>
    <t>MERCANKIZI</t>
  </si>
  <si>
    <t>BANDIRMA GÜZELİ</t>
  </si>
  <si>
    <t>SELCAN HATUN</t>
  </si>
  <si>
    <t>AYŞİN HANIM</t>
  </si>
  <si>
    <t>TOPRAK TUTKUSU</t>
  </si>
  <si>
    <t>SEZGİNER</t>
  </si>
  <si>
    <t>ÇETİNREİS</t>
  </si>
  <si>
    <t>SIZIRLI YİĞİT</t>
  </si>
  <si>
    <t>HİLAL ZAMANI</t>
  </si>
  <si>
    <t>MİR ASAF</t>
  </si>
  <si>
    <t>İBOCANIM</t>
  </si>
  <si>
    <t>ERTUĞBEYİ</t>
  </si>
  <si>
    <t>CEVDETBEY</t>
  </si>
  <si>
    <t>YILDIRAY BEY</t>
  </si>
  <si>
    <t>FIRTINA KEREM</t>
  </si>
  <si>
    <t>GÜVEN</t>
  </si>
  <si>
    <t>DORUKKEMAL</t>
  </si>
  <si>
    <t>HİTİT HAN</t>
  </si>
  <si>
    <t>ÇELİK MELİH</t>
  </si>
  <si>
    <t>OĞLUM DORUK</t>
  </si>
  <si>
    <t>NUSRAT ETKİSİ</t>
  </si>
  <si>
    <t>HAŞMETLİM</t>
  </si>
  <si>
    <t>KOCA OĞUL</t>
  </si>
  <si>
    <t>ANKA ATEŞİ</t>
  </si>
  <si>
    <t>CANBERKE</t>
  </si>
  <si>
    <t>DEMİR ADAM</t>
  </si>
  <si>
    <t>İLBERK</t>
  </si>
  <si>
    <t>ORHON</t>
  </si>
  <si>
    <t>AKDAĞ FIRTINASI</t>
  </si>
  <si>
    <t>ANADOLU GÜCÜ</t>
  </si>
  <si>
    <t>KURUŞBEYİ</t>
  </si>
  <si>
    <t>GÜLSELBEYİM</t>
  </si>
  <si>
    <t>TEKİNBEYİM</t>
  </si>
  <si>
    <t>TUNCAYIM</t>
  </si>
  <si>
    <t>GERÇEKCİOĞLU</t>
  </si>
  <si>
    <t>ULUDORUK</t>
  </si>
  <si>
    <t>YAŞARGİL</t>
  </si>
  <si>
    <t>TANIŞIK</t>
  </si>
  <si>
    <t>HARMANDALI</t>
  </si>
  <si>
    <t>İLTERBEY</t>
  </si>
  <si>
    <t>TURGAYBEYİM</t>
  </si>
  <si>
    <t>HIZLITAY</t>
  </si>
  <si>
    <t>YAKUPBEY</t>
  </si>
  <si>
    <t>ARASLI</t>
  </si>
  <si>
    <t>ORÇUN</t>
  </si>
  <si>
    <t>ALTAHA</t>
  </si>
  <si>
    <t>TAMERİNOĞLU</t>
  </si>
  <si>
    <t>UFUKBİR</t>
  </si>
  <si>
    <t>AYABAKAN</t>
  </si>
  <si>
    <t>TURBO</t>
  </si>
  <si>
    <t>İSMAİL ALTIN</t>
  </si>
  <si>
    <t>ANKA</t>
  </si>
  <si>
    <t>MUHAMMED DOĞUKAN</t>
  </si>
  <si>
    <t>SATILMADI</t>
  </si>
  <si>
    <t>TURAN ÜLKE</t>
  </si>
  <si>
    <t>ATALAY DURMAZ</t>
  </si>
  <si>
    <t>MEHMET GÜNDÜZELİ</t>
  </si>
  <si>
    <t>OZAN KAYNARCA</t>
  </si>
  <si>
    <t>MURAT ALTIN</t>
  </si>
  <si>
    <t>KİPAŞ KILIÇCIOĞLU A.Ş</t>
  </si>
  <si>
    <t>EKREM ALTIN</t>
  </si>
  <si>
    <t>PAKDEM HIJYEN SANAYI LTD.ŞTİ</t>
  </si>
  <si>
    <t>ÖZGÜR ŞİMŞEK</t>
  </si>
  <si>
    <t>EROL YÜCEL</t>
  </si>
  <si>
    <t>MURAT ÇETİNER</t>
  </si>
  <si>
    <t>MEDİKOSET TIBBİ ÜRÜNLER</t>
  </si>
  <si>
    <t>HAKAN ÇELİK</t>
  </si>
  <si>
    <t>ALİ RIZA NALBANT</t>
  </si>
  <si>
    <t>DEMİRBEY TEKSTİL TİC. LTD. ŞTİ</t>
  </si>
  <si>
    <t>KAYA ATCILIK LTD. STİ</t>
  </si>
  <si>
    <t>SATISTAN CEKILDI</t>
  </si>
  <si>
    <t>MBT GEMİ İŞLETMELERİ LTD ŞTİ</t>
  </si>
  <si>
    <t>ABDULLAH AKDEMİR</t>
  </si>
  <si>
    <t>KÖYTAV TARIM ÜRÜNLERİ AŞ</t>
  </si>
  <si>
    <t>DURMUŞ ALİ ARSLAN</t>
  </si>
  <si>
    <t>MEVLÜT TANİYİT</t>
  </si>
  <si>
    <t>BAYRAM GÜL</t>
  </si>
  <si>
    <t>HACI FEVZİ DURMUŞ</t>
  </si>
  <si>
    <t>AVNİ KAYA</t>
  </si>
  <si>
    <t>AZİZ VAROĞLU</t>
  </si>
  <si>
    <t>YUNUS KARAKOÇ</t>
  </si>
  <si>
    <t>İRFAN TURAN</t>
  </si>
  <si>
    <t>İBRAHİM PESEN</t>
  </si>
  <si>
    <t>HASAN SUBAŞI</t>
  </si>
  <si>
    <t>MEHMET TANSU ODACIOĞLU</t>
  </si>
  <si>
    <t>GİFA GÜNDOĞDULAR LTD. ŞTİ.</t>
  </si>
  <si>
    <t>MAHMUT KARAKEÇE</t>
  </si>
  <si>
    <t>ALPAY DEMİREL</t>
  </si>
  <si>
    <t>MUSTAFA AKGÜN</t>
  </si>
  <si>
    <t>MEHMET KILIÇ</t>
  </si>
  <si>
    <t>SALİHA ULUIRMAKLI</t>
  </si>
  <si>
    <t>MEHMET ARSLAN</t>
  </si>
  <si>
    <t>ELFİN LTD.ŞTİ.</t>
  </si>
  <si>
    <t>ARİF ÇELİK</t>
  </si>
  <si>
    <t>NECMETTİN GÖNÜLTAŞ</t>
  </si>
  <si>
    <t>NİHAT COŞKUN</t>
  </si>
  <si>
    <t>TEKİN BİRİCİK</t>
  </si>
  <si>
    <t>ALİ GÜMÜŞ</t>
  </si>
  <si>
    <t>MURAT YILDIZ</t>
  </si>
  <si>
    <t>GÖBEKLİTEPE SOFRASI LTD ŞTİ</t>
  </si>
  <si>
    <t>ÖZCAN KARA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</si>
</sst>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#,##0\ &quot;TL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b/>
      <sz val="11"/>
      <color theme="3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0"/>
      <name val="Arial"/>
      <family val="2"/>
      <charset val="162"/>
    </font>
    <font>
      <b/>
      <sz val="11"/>
      <name val="Arial"/>
      <family val="2"/>
      <charset val="162"/>
    </font>
    <font>
      <sz val="10"/>
      <name val="Arial Tur"/>
      <charset val="162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1"/>
      <name val="Arial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rgb="FFFF0000"/>
      <name val="Arial"/>
      <family val="2"/>
      <charset val="162"/>
    </font>
    <font>
      <b/>
      <sz val="12"/>
      <color theme="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9" fillId="0" borderId="0"/>
  </cellStyleXfs>
  <cellXfs count="106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49" fontId="8" fillId="2" borderId="0" xfId="0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right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6" fillId="4" borderId="6" xfId="0" applyNumberFormat="1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center" vertical="center" wrapText="1"/>
    </xf>
    <xf numFmtId="164" fontId="8" fillId="5" borderId="9" xfId="0" applyNumberFormat="1" applyFont="1" applyFill="1" applyBorder="1" applyAlignment="1">
      <alignment horizontal="center" vertical="center" wrapText="1"/>
    </xf>
    <xf numFmtId="164" fontId="8" fillId="6" borderId="9" xfId="0" applyNumberFormat="1" applyFont="1" applyFill="1" applyBorder="1" applyAlignment="1">
      <alignment horizontal="center" vertical="center" wrapText="1"/>
    </xf>
    <xf numFmtId="164" fontId="8" fillId="6" borderId="1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  <xf numFmtId="0" fontId="12" fillId="0" borderId="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8" fillId="0" borderId="19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14" fillId="0" borderId="22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164" fontId="7" fillId="3" borderId="20" xfId="1" applyNumberFormat="1" applyFont="1" applyFill="1" applyBorder="1" applyAlignment="1">
      <alignment horizontal="center" vertical="center" wrapText="1"/>
    </xf>
    <xf numFmtId="3" fontId="8" fillId="0" borderId="19" xfId="1" applyNumberFormat="1" applyFont="1" applyFill="1" applyBorder="1" applyAlignment="1">
      <alignment horizontal="right" vertical="center" wrapText="1"/>
    </xf>
    <xf numFmtId="3" fontId="8" fillId="0" borderId="15" xfId="1" applyNumberFormat="1" applyFont="1" applyFill="1" applyBorder="1" applyAlignment="1">
      <alignment horizontal="right" vertical="center" wrapText="1"/>
    </xf>
    <xf numFmtId="3" fontId="8" fillId="0" borderId="18" xfId="1" applyNumberFormat="1" applyFont="1" applyFill="1" applyBorder="1" applyAlignment="1">
      <alignment horizontal="right" vertical="center" wrapText="1"/>
    </xf>
    <xf numFmtId="3" fontId="8" fillId="0" borderId="16" xfId="1" applyNumberFormat="1" applyFont="1" applyFill="1" applyBorder="1" applyAlignment="1">
      <alignment horizontal="right" vertical="center" wrapText="1"/>
    </xf>
    <xf numFmtId="3" fontId="8" fillId="0" borderId="17" xfId="1" applyNumberFormat="1" applyFont="1" applyFill="1" applyBorder="1" applyAlignment="1">
      <alignment horizontal="right" vertical="center" wrapText="1"/>
    </xf>
    <xf numFmtId="0" fontId="19" fillId="0" borderId="22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3" fontId="6" fillId="2" borderId="15" xfId="1" applyNumberFormat="1" applyFont="1" applyFill="1" applyBorder="1" applyAlignment="1">
      <alignment horizontal="right" vertical="center" wrapText="1"/>
    </xf>
    <xf numFmtId="0" fontId="19" fillId="2" borderId="22" xfId="1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7" fillId="3" borderId="26" xfId="1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/>
    </xf>
    <xf numFmtId="0" fontId="19" fillId="0" borderId="23" xfId="1" applyFont="1" applyFill="1" applyBorder="1" applyAlignment="1">
      <alignment horizontal="center" vertical="center" wrapText="1"/>
    </xf>
    <xf numFmtId="0" fontId="19" fillId="0" borderId="25" xfId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/>
    </xf>
    <xf numFmtId="0" fontId="8" fillId="0" borderId="10" xfId="1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/>
    </xf>
    <xf numFmtId="0" fontId="8" fillId="0" borderId="7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3" fontId="8" fillId="0" borderId="5" xfId="1" applyNumberFormat="1" applyFont="1" applyFill="1" applyBorder="1" applyAlignment="1">
      <alignment horizontal="right" vertical="center" wrapText="1"/>
    </xf>
    <xf numFmtId="3" fontId="8" fillId="0" borderId="8" xfId="1" applyNumberFormat="1" applyFont="1" applyFill="1" applyBorder="1" applyAlignment="1">
      <alignment horizontal="right" vertical="center" wrapText="1"/>
    </xf>
    <xf numFmtId="3" fontId="15" fillId="0" borderId="8" xfId="1" applyNumberFormat="1" applyFont="1" applyFill="1" applyBorder="1" applyAlignment="1">
      <alignment horizontal="right" vertical="center" wrapText="1"/>
    </xf>
    <xf numFmtId="3" fontId="15" fillId="0" borderId="13" xfId="1" applyNumberFormat="1" applyFont="1" applyFill="1" applyBorder="1" applyAlignment="1">
      <alignment horizontal="right" vertical="center" wrapText="1"/>
    </xf>
    <xf numFmtId="0" fontId="13" fillId="0" borderId="19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19" fillId="0" borderId="15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 wrapText="1"/>
    </xf>
    <xf numFmtId="0" fontId="18" fillId="0" borderId="22" xfId="1" applyFont="1" applyFill="1" applyBorder="1" applyAlignment="1">
      <alignment horizontal="center" vertical="center" wrapText="1"/>
    </xf>
    <xf numFmtId="0" fontId="14" fillId="0" borderId="23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3" fontId="6" fillId="0" borderId="8" xfId="1" applyNumberFormat="1" applyFont="1" applyFill="1" applyBorder="1" applyAlignment="1">
      <alignment horizontal="right" vertical="center" wrapText="1"/>
    </xf>
  </cellXfs>
  <cellStyles count="4">
    <cellStyle name="Başlık 4" xfId="1" builtinId="19"/>
    <cellStyle name="Normal" xfId="0" builtinId="0"/>
    <cellStyle name="Normal 2" xfId="3"/>
    <cellStyle name="Normal 3" xfId="2"/>
  </cellStyles>
  <dxfs count="11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4:F78" totalsRowShown="0" headerRowDxfId="10" dataDxfId="8" headerRowBorderDxfId="9" tableBorderDxfId="7" totalsRowBorderDxfId="6" headerRowCellStyle="Başlık 4">
  <tableColumns count="6">
    <tableColumn id="1" name="SIRA NO" dataDxfId="5" dataCellStyle="Başlık 4"/>
    <tableColumn id="2" name="ADI" dataDxfId="4" dataCellStyle="Başlık 4"/>
    <tableColumn id="3" name="CİNSİ" dataDxfId="3" dataCellStyle="Normal 3"/>
    <tableColumn id="6" name="BABASI" dataDxfId="2"/>
    <tableColumn id="4" name="SATIŞ FİYATI" dataDxfId="1" dataCellStyle="Başlık 4"/>
    <tableColumn id="5" name="ALAN MÜŞTERİ" dataDxfId="0" dataCellStyle="Başlık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topLeftCell="A3" zoomScale="102" zoomScaleNormal="102" workbookViewId="0">
      <selection activeCell="F9" sqref="F9"/>
    </sheetView>
  </sheetViews>
  <sheetFormatPr defaultColWidth="9.140625" defaultRowHeight="15" x14ac:dyDescent="0.25"/>
  <cols>
    <col min="1" max="1" width="8.7109375" style="1" customWidth="1"/>
    <col min="2" max="2" width="21" style="1" customWidth="1"/>
    <col min="3" max="4" width="17.5703125" style="1" customWidth="1"/>
    <col min="5" max="5" width="15" style="14" customWidth="1"/>
    <col min="6" max="6" width="53.5703125" style="15" customWidth="1"/>
    <col min="7" max="7" width="10.5703125" style="1" customWidth="1"/>
    <col min="8" max="9" width="10.140625" style="1" bestFit="1" customWidth="1"/>
    <col min="10" max="16384" width="9.140625" style="1"/>
  </cols>
  <sheetData>
    <row r="1" spans="1:9" x14ac:dyDescent="0.25">
      <c r="A1" s="100" t="s">
        <v>24</v>
      </c>
      <c r="B1" s="100"/>
      <c r="C1" s="100"/>
      <c r="D1" s="100"/>
      <c r="E1" s="100"/>
      <c r="F1" s="100"/>
    </row>
    <row r="2" spans="1:9" ht="15" customHeight="1" x14ac:dyDescent="0.25">
      <c r="A2" s="101" t="s">
        <v>25</v>
      </c>
      <c r="B2" s="101"/>
      <c r="C2" s="101"/>
      <c r="D2" s="101"/>
      <c r="E2" s="101"/>
      <c r="F2" s="101"/>
    </row>
    <row r="3" spans="1:9" ht="15.75" thickBot="1" x14ac:dyDescent="0.3">
      <c r="A3" s="101"/>
      <c r="B3" s="101"/>
      <c r="C3" s="101"/>
      <c r="D3" s="101"/>
      <c r="E3" s="101"/>
      <c r="F3" s="101"/>
    </row>
    <row r="4" spans="1:9" s="2" customFormat="1" ht="35.25" customHeight="1" thickBot="1" x14ac:dyDescent="0.3">
      <c r="A4" s="61" t="s">
        <v>0</v>
      </c>
      <c r="B4" s="44" t="s">
        <v>1</v>
      </c>
      <c r="C4" s="44" t="s">
        <v>2</v>
      </c>
      <c r="D4" s="44" t="s">
        <v>3</v>
      </c>
      <c r="E4" s="45" t="s">
        <v>4</v>
      </c>
      <c r="F4" s="44" t="s">
        <v>5</v>
      </c>
    </row>
    <row r="5" spans="1:9" ht="15.75" x14ac:dyDescent="0.25">
      <c r="A5" s="35">
        <v>1</v>
      </c>
      <c r="B5" s="23" t="s">
        <v>26</v>
      </c>
      <c r="C5" s="18" t="s">
        <v>20</v>
      </c>
      <c r="D5" s="30" t="s">
        <v>100</v>
      </c>
      <c r="E5" s="46">
        <v>27000</v>
      </c>
      <c r="F5" s="40" t="s">
        <v>109</v>
      </c>
      <c r="G5" s="16"/>
      <c r="H5" s="16"/>
      <c r="I5" s="16"/>
    </row>
    <row r="6" spans="1:9" ht="15.75" x14ac:dyDescent="0.25">
      <c r="A6" s="36">
        <v>2</v>
      </c>
      <c r="B6" s="24" t="s">
        <v>27</v>
      </c>
      <c r="C6" s="19" t="s">
        <v>20</v>
      </c>
      <c r="D6" s="31" t="s">
        <v>100</v>
      </c>
      <c r="E6" s="47">
        <v>25000</v>
      </c>
      <c r="F6" s="41" t="s">
        <v>111</v>
      </c>
      <c r="G6" s="16"/>
      <c r="H6" s="16"/>
      <c r="I6" s="16"/>
    </row>
    <row r="7" spans="1:9" ht="15.75" x14ac:dyDescent="0.25">
      <c r="A7" s="36">
        <v>3</v>
      </c>
      <c r="B7" s="25" t="s">
        <v>28</v>
      </c>
      <c r="C7" s="19" t="s">
        <v>20</v>
      </c>
      <c r="D7" s="31" t="s">
        <v>100</v>
      </c>
      <c r="E7" s="47"/>
      <c r="F7" s="84" t="s">
        <v>112</v>
      </c>
      <c r="G7" s="16"/>
      <c r="H7" s="16"/>
      <c r="I7" s="16"/>
    </row>
    <row r="8" spans="1:9" ht="15.75" x14ac:dyDescent="0.25">
      <c r="A8" s="36">
        <v>4</v>
      </c>
      <c r="B8" s="25" t="s">
        <v>29</v>
      </c>
      <c r="C8" s="19" t="s">
        <v>20</v>
      </c>
      <c r="D8" s="31" t="s">
        <v>101</v>
      </c>
      <c r="E8" s="47">
        <v>26000</v>
      </c>
      <c r="F8" s="41" t="s">
        <v>125</v>
      </c>
      <c r="G8" s="16"/>
      <c r="H8" s="16"/>
      <c r="I8" s="16"/>
    </row>
    <row r="9" spans="1:9" ht="15.75" x14ac:dyDescent="0.25">
      <c r="A9" s="36">
        <v>5</v>
      </c>
      <c r="B9" s="24" t="s">
        <v>30</v>
      </c>
      <c r="C9" s="19" t="s">
        <v>20</v>
      </c>
      <c r="D9" s="31" t="s">
        <v>102</v>
      </c>
      <c r="E9" s="47"/>
      <c r="F9" s="43" t="s">
        <v>112</v>
      </c>
      <c r="G9" s="16"/>
      <c r="H9" s="16"/>
      <c r="I9" s="16"/>
    </row>
    <row r="10" spans="1:9" ht="15.75" x14ac:dyDescent="0.25">
      <c r="A10" s="36">
        <v>6</v>
      </c>
      <c r="B10" s="24" t="s">
        <v>31</v>
      </c>
      <c r="C10" s="19" t="s">
        <v>20</v>
      </c>
      <c r="D10" s="31" t="s">
        <v>103</v>
      </c>
      <c r="E10" s="47"/>
      <c r="F10" s="43" t="s">
        <v>112</v>
      </c>
      <c r="G10" s="16"/>
      <c r="H10" s="16"/>
      <c r="I10" s="16"/>
    </row>
    <row r="11" spans="1:9" ht="15.75" x14ac:dyDescent="0.25">
      <c r="A11" s="36">
        <v>7</v>
      </c>
      <c r="B11" s="24" t="s">
        <v>32</v>
      </c>
      <c r="C11" s="19" t="s">
        <v>20</v>
      </c>
      <c r="D11" s="31" t="s">
        <v>103</v>
      </c>
      <c r="E11" s="47">
        <v>25000</v>
      </c>
      <c r="F11" s="42" t="s">
        <v>113</v>
      </c>
      <c r="G11" s="16"/>
      <c r="H11" s="16"/>
      <c r="I11" s="16"/>
    </row>
    <row r="12" spans="1:9" ht="15.75" x14ac:dyDescent="0.25">
      <c r="A12" s="36">
        <v>8</v>
      </c>
      <c r="B12" s="24" t="s">
        <v>33</v>
      </c>
      <c r="C12" s="19" t="s">
        <v>20</v>
      </c>
      <c r="D12" s="31" t="s">
        <v>103</v>
      </c>
      <c r="E12" s="47">
        <v>27000</v>
      </c>
      <c r="F12" s="42" t="s">
        <v>137</v>
      </c>
      <c r="G12" s="17"/>
      <c r="H12" s="17"/>
      <c r="I12" s="16"/>
    </row>
    <row r="13" spans="1:9" ht="15.75" x14ac:dyDescent="0.25">
      <c r="A13" s="36">
        <v>9</v>
      </c>
      <c r="B13" s="24" t="s">
        <v>34</v>
      </c>
      <c r="C13" s="19" t="s">
        <v>20</v>
      </c>
      <c r="D13" s="31" t="s">
        <v>103</v>
      </c>
      <c r="E13" s="47">
        <v>40000</v>
      </c>
      <c r="F13" s="42" t="s">
        <v>114</v>
      </c>
      <c r="G13" s="16"/>
      <c r="H13" s="16"/>
      <c r="I13" s="16"/>
    </row>
    <row r="14" spans="1:9" ht="15.75" x14ac:dyDescent="0.25">
      <c r="A14" s="36">
        <v>10</v>
      </c>
      <c r="B14" s="24" t="s">
        <v>35</v>
      </c>
      <c r="C14" s="19" t="s">
        <v>20</v>
      </c>
      <c r="D14" s="31" t="s">
        <v>103</v>
      </c>
      <c r="E14" s="47">
        <v>25000</v>
      </c>
      <c r="F14" s="42" t="s">
        <v>115</v>
      </c>
      <c r="G14" s="16"/>
      <c r="H14" s="16"/>
      <c r="I14" s="16"/>
    </row>
    <row r="15" spans="1:9" ht="15.75" x14ac:dyDescent="0.25">
      <c r="A15" s="36">
        <v>11</v>
      </c>
      <c r="B15" s="25" t="s">
        <v>36</v>
      </c>
      <c r="C15" s="19" t="s">
        <v>20</v>
      </c>
      <c r="D15" s="31" t="s">
        <v>104</v>
      </c>
      <c r="E15" s="47">
        <v>60000</v>
      </c>
      <c r="F15" s="42" t="s">
        <v>116</v>
      </c>
      <c r="G15" s="16"/>
      <c r="H15" s="16"/>
      <c r="I15" s="16"/>
    </row>
    <row r="16" spans="1:9" ht="15.75" x14ac:dyDescent="0.25">
      <c r="A16" s="36">
        <v>12</v>
      </c>
      <c r="B16" s="25" t="s">
        <v>37</v>
      </c>
      <c r="C16" s="19" t="s">
        <v>20</v>
      </c>
      <c r="D16" s="31" t="s">
        <v>104</v>
      </c>
      <c r="E16" s="47">
        <v>85000</v>
      </c>
      <c r="F16" s="42" t="s">
        <v>117</v>
      </c>
      <c r="G16" s="16"/>
      <c r="H16" s="16"/>
      <c r="I16" s="16"/>
    </row>
    <row r="17" spans="1:9" ht="15.75" x14ac:dyDescent="0.25">
      <c r="A17" s="36">
        <v>13</v>
      </c>
      <c r="B17" s="24" t="s">
        <v>38</v>
      </c>
      <c r="C17" s="19" t="s">
        <v>20</v>
      </c>
      <c r="D17" s="31" t="s">
        <v>105</v>
      </c>
      <c r="E17" s="47">
        <v>60000</v>
      </c>
      <c r="F17" s="42" t="s">
        <v>118</v>
      </c>
      <c r="G17" s="16"/>
      <c r="H17" s="16"/>
      <c r="I17" s="16"/>
    </row>
    <row r="18" spans="1:9" ht="15.75" x14ac:dyDescent="0.25">
      <c r="A18" s="36">
        <v>14</v>
      </c>
      <c r="B18" s="24" t="s">
        <v>39</v>
      </c>
      <c r="C18" s="19" t="s">
        <v>20</v>
      </c>
      <c r="D18" s="31" t="s">
        <v>105</v>
      </c>
      <c r="E18" s="47">
        <v>50000</v>
      </c>
      <c r="F18" s="42" t="s">
        <v>119</v>
      </c>
      <c r="G18" s="16"/>
      <c r="H18" s="16"/>
      <c r="I18" s="16"/>
    </row>
    <row r="19" spans="1:9" ht="15.75" x14ac:dyDescent="0.25">
      <c r="A19" s="36">
        <v>15</v>
      </c>
      <c r="B19" s="25" t="s">
        <v>40</v>
      </c>
      <c r="C19" s="19" t="s">
        <v>20</v>
      </c>
      <c r="D19" s="31" t="s">
        <v>105</v>
      </c>
      <c r="E19" s="47">
        <v>36000</v>
      </c>
      <c r="F19" s="42" t="s">
        <v>120</v>
      </c>
      <c r="G19" s="16"/>
      <c r="H19" s="16"/>
      <c r="I19" s="16"/>
    </row>
    <row r="20" spans="1:9" ht="15.75" x14ac:dyDescent="0.25">
      <c r="A20" s="36">
        <v>16</v>
      </c>
      <c r="B20" s="25" t="s">
        <v>41</v>
      </c>
      <c r="C20" s="19" t="s">
        <v>20</v>
      </c>
      <c r="D20" s="31" t="s">
        <v>106</v>
      </c>
      <c r="E20" s="47">
        <v>25000</v>
      </c>
      <c r="F20" s="42" t="s">
        <v>121</v>
      </c>
      <c r="G20" s="16"/>
      <c r="H20" s="16"/>
      <c r="I20" s="16"/>
    </row>
    <row r="21" spans="1:9" ht="15.75" x14ac:dyDescent="0.25">
      <c r="A21" s="36">
        <v>17</v>
      </c>
      <c r="B21" s="25" t="s">
        <v>42</v>
      </c>
      <c r="C21" s="19" t="s">
        <v>20</v>
      </c>
      <c r="D21" s="31" t="s">
        <v>106</v>
      </c>
      <c r="E21" s="47">
        <v>35000</v>
      </c>
      <c r="F21" s="42" t="s">
        <v>122</v>
      </c>
      <c r="G21" s="16"/>
      <c r="H21" s="16"/>
      <c r="I21" s="16"/>
    </row>
    <row r="22" spans="1:9" ht="15.75" x14ac:dyDescent="0.25">
      <c r="A22" s="36">
        <v>18</v>
      </c>
      <c r="B22" s="25" t="s">
        <v>43</v>
      </c>
      <c r="C22" s="19" t="s">
        <v>20</v>
      </c>
      <c r="D22" s="31" t="s">
        <v>106</v>
      </c>
      <c r="E22" s="47">
        <v>20000</v>
      </c>
      <c r="F22" s="42" t="s">
        <v>123</v>
      </c>
      <c r="G22" s="16"/>
      <c r="H22" s="16"/>
      <c r="I22" s="16"/>
    </row>
    <row r="23" spans="1:9" ht="15.75" x14ac:dyDescent="0.25">
      <c r="A23" s="36">
        <v>19</v>
      </c>
      <c r="B23" s="25" t="s">
        <v>44</v>
      </c>
      <c r="C23" s="19" t="s">
        <v>20</v>
      </c>
      <c r="D23" s="31" t="s">
        <v>107</v>
      </c>
      <c r="E23" s="47">
        <v>60000</v>
      </c>
      <c r="F23" s="42" t="s">
        <v>124</v>
      </c>
      <c r="G23" s="16"/>
      <c r="H23" s="16"/>
      <c r="I23" s="16"/>
    </row>
    <row r="24" spans="1:9" ht="15.75" x14ac:dyDescent="0.25">
      <c r="A24" s="36">
        <v>20</v>
      </c>
      <c r="B24" s="25" t="s">
        <v>45</v>
      </c>
      <c r="C24" s="19" t="s">
        <v>20</v>
      </c>
      <c r="D24" s="31" t="s">
        <v>108</v>
      </c>
      <c r="E24" s="47">
        <v>80000</v>
      </c>
      <c r="F24" s="42" t="s">
        <v>125</v>
      </c>
      <c r="G24" s="16"/>
      <c r="H24" s="16"/>
      <c r="I24" s="16"/>
    </row>
    <row r="25" spans="1:9" ht="15.75" x14ac:dyDescent="0.25">
      <c r="A25" s="36">
        <v>21</v>
      </c>
      <c r="B25" s="25" t="s">
        <v>46</v>
      </c>
      <c r="C25" s="19" t="s">
        <v>20</v>
      </c>
      <c r="D25" s="31" t="s">
        <v>108</v>
      </c>
      <c r="E25" s="47">
        <v>70000</v>
      </c>
      <c r="F25" s="42" t="s">
        <v>126</v>
      </c>
      <c r="G25" s="16"/>
      <c r="H25" s="16"/>
      <c r="I25" s="16"/>
    </row>
    <row r="26" spans="1:9" ht="15.75" x14ac:dyDescent="0.25">
      <c r="A26" s="36">
        <v>22</v>
      </c>
      <c r="B26" s="25" t="s">
        <v>47</v>
      </c>
      <c r="C26" s="19" t="s">
        <v>20</v>
      </c>
      <c r="D26" s="31" t="s">
        <v>108</v>
      </c>
      <c r="E26" s="47">
        <v>72000</v>
      </c>
      <c r="F26" s="42" t="s">
        <v>127</v>
      </c>
      <c r="G26" s="16"/>
      <c r="H26" s="16"/>
      <c r="I26" s="16"/>
    </row>
    <row r="27" spans="1:9" ht="15.75" x14ac:dyDescent="0.25">
      <c r="A27" s="36">
        <v>23</v>
      </c>
      <c r="B27" s="25" t="s">
        <v>48</v>
      </c>
      <c r="C27" s="19" t="s">
        <v>20</v>
      </c>
      <c r="D27" s="31" t="s">
        <v>108</v>
      </c>
      <c r="E27" s="47">
        <v>51000</v>
      </c>
      <c r="F27" s="42" t="s">
        <v>128</v>
      </c>
      <c r="G27" s="16"/>
      <c r="H27" s="16"/>
      <c r="I27" s="16"/>
    </row>
    <row r="28" spans="1:9" ht="15.75" x14ac:dyDescent="0.25">
      <c r="A28" s="36">
        <v>24</v>
      </c>
      <c r="B28" s="25" t="s">
        <v>49</v>
      </c>
      <c r="C28" s="19" t="s">
        <v>20</v>
      </c>
      <c r="D28" s="31" t="s">
        <v>108</v>
      </c>
      <c r="E28" s="47">
        <v>92000</v>
      </c>
      <c r="F28" s="42" t="s">
        <v>122</v>
      </c>
      <c r="G28" s="16"/>
      <c r="H28" s="16"/>
      <c r="I28" s="16"/>
    </row>
    <row r="29" spans="1:9" ht="16.5" thickBot="1" x14ac:dyDescent="0.3">
      <c r="A29" s="36">
        <v>25</v>
      </c>
      <c r="B29" s="63" t="s">
        <v>50</v>
      </c>
      <c r="C29" s="21" t="s">
        <v>20</v>
      </c>
      <c r="D29" s="32" t="s">
        <v>108</v>
      </c>
      <c r="E29" s="48"/>
      <c r="F29" s="85" t="s">
        <v>129</v>
      </c>
      <c r="G29" s="16"/>
      <c r="H29" s="16"/>
      <c r="I29" s="16"/>
    </row>
    <row r="30" spans="1:9" ht="15.75" x14ac:dyDescent="0.25">
      <c r="A30" s="36">
        <v>26</v>
      </c>
      <c r="B30" s="23" t="s">
        <v>51</v>
      </c>
      <c r="C30" s="18" t="s">
        <v>21</v>
      </c>
      <c r="D30" s="64" t="s">
        <v>101</v>
      </c>
      <c r="E30" s="46">
        <v>66000</v>
      </c>
      <c r="F30" s="86" t="s">
        <v>109</v>
      </c>
      <c r="G30" s="16"/>
      <c r="H30" s="16"/>
      <c r="I30" s="16"/>
    </row>
    <row r="31" spans="1:9" ht="15.75" x14ac:dyDescent="0.25">
      <c r="A31" s="36">
        <v>27</v>
      </c>
      <c r="B31" s="24" t="s">
        <v>52</v>
      </c>
      <c r="C31" s="19" t="s">
        <v>21</v>
      </c>
      <c r="D31" s="31" t="s">
        <v>103</v>
      </c>
      <c r="E31" s="47">
        <v>75000</v>
      </c>
      <c r="F31" s="42" t="s">
        <v>130</v>
      </c>
      <c r="G31" s="16"/>
      <c r="H31" s="16"/>
      <c r="I31" s="16"/>
    </row>
    <row r="32" spans="1:9" ht="15.75" x14ac:dyDescent="0.25">
      <c r="A32" s="52">
        <v>28</v>
      </c>
      <c r="B32" s="53" t="s">
        <v>53</v>
      </c>
      <c r="C32" s="19" t="s">
        <v>21</v>
      </c>
      <c r="D32" s="54" t="s">
        <v>103</v>
      </c>
      <c r="E32" s="55">
        <v>52000</v>
      </c>
      <c r="F32" s="56" t="s">
        <v>120</v>
      </c>
      <c r="G32" s="17"/>
      <c r="H32" s="16"/>
      <c r="I32" s="17"/>
    </row>
    <row r="33" spans="1:9" ht="15.75" x14ac:dyDescent="0.25">
      <c r="A33" s="36">
        <v>29</v>
      </c>
      <c r="B33" s="25" t="s">
        <v>54</v>
      </c>
      <c r="C33" s="19" t="s">
        <v>21</v>
      </c>
      <c r="D33" s="31" t="s">
        <v>104</v>
      </c>
      <c r="E33" s="47">
        <v>152000</v>
      </c>
      <c r="F33" s="42" t="s">
        <v>131</v>
      </c>
      <c r="G33" s="16"/>
      <c r="H33" s="16"/>
      <c r="I33" s="16"/>
    </row>
    <row r="34" spans="1:9" ht="15.75" x14ac:dyDescent="0.25">
      <c r="A34" s="36">
        <v>30</v>
      </c>
      <c r="B34" s="25" t="s">
        <v>55</v>
      </c>
      <c r="C34" s="19" t="s">
        <v>21</v>
      </c>
      <c r="D34" s="31" t="s">
        <v>104</v>
      </c>
      <c r="E34" s="47">
        <v>230000</v>
      </c>
      <c r="F34" s="42" t="s">
        <v>132</v>
      </c>
      <c r="G34" s="17"/>
      <c r="H34" s="16"/>
      <c r="I34" s="16"/>
    </row>
    <row r="35" spans="1:9" ht="15.75" x14ac:dyDescent="0.25">
      <c r="A35" s="36">
        <v>31</v>
      </c>
      <c r="B35" s="25" t="s">
        <v>56</v>
      </c>
      <c r="C35" s="19" t="s">
        <v>21</v>
      </c>
      <c r="D35" s="31" t="s">
        <v>105</v>
      </c>
      <c r="E35" s="47">
        <v>60000</v>
      </c>
      <c r="F35" s="42" t="s">
        <v>133</v>
      </c>
      <c r="G35" s="16"/>
      <c r="H35" s="16"/>
      <c r="I35" s="16"/>
    </row>
    <row r="36" spans="1:9" ht="15.75" x14ac:dyDescent="0.25">
      <c r="A36" s="36">
        <v>32</v>
      </c>
      <c r="B36" s="25" t="s">
        <v>57</v>
      </c>
      <c r="C36" s="19" t="s">
        <v>21</v>
      </c>
      <c r="D36" s="29" t="s">
        <v>105</v>
      </c>
      <c r="E36" s="47">
        <v>153000</v>
      </c>
      <c r="F36" s="51" t="s">
        <v>119</v>
      </c>
      <c r="G36" s="16"/>
      <c r="H36" s="16"/>
      <c r="I36" s="16"/>
    </row>
    <row r="37" spans="1:9" ht="15.75" x14ac:dyDescent="0.25">
      <c r="A37" s="36">
        <v>33</v>
      </c>
      <c r="B37" s="25" t="s">
        <v>58</v>
      </c>
      <c r="C37" s="19" t="s">
        <v>21</v>
      </c>
      <c r="D37" s="29" t="s">
        <v>105</v>
      </c>
      <c r="E37" s="47">
        <v>120000</v>
      </c>
      <c r="F37" s="51" t="s">
        <v>134</v>
      </c>
      <c r="G37" s="16"/>
      <c r="H37" s="16"/>
      <c r="I37" s="16"/>
    </row>
    <row r="38" spans="1:9" ht="15.75" x14ac:dyDescent="0.25">
      <c r="A38" s="36">
        <v>34</v>
      </c>
      <c r="B38" s="25" t="s">
        <v>59</v>
      </c>
      <c r="C38" s="19" t="s">
        <v>21</v>
      </c>
      <c r="D38" s="29" t="s">
        <v>105</v>
      </c>
      <c r="E38" s="47">
        <v>190000</v>
      </c>
      <c r="F38" s="51" t="s">
        <v>135</v>
      </c>
      <c r="G38" s="16"/>
      <c r="H38" s="16"/>
      <c r="I38" s="16"/>
    </row>
    <row r="39" spans="1:9" ht="15.75" x14ac:dyDescent="0.25">
      <c r="A39" s="36">
        <v>35</v>
      </c>
      <c r="B39" s="25" t="s">
        <v>60</v>
      </c>
      <c r="C39" s="19" t="s">
        <v>21</v>
      </c>
      <c r="D39" s="29" t="s">
        <v>107</v>
      </c>
      <c r="E39" s="47">
        <v>110000</v>
      </c>
      <c r="F39" s="51" t="s">
        <v>136</v>
      </c>
      <c r="G39" s="16"/>
      <c r="H39" s="16"/>
      <c r="I39" s="16"/>
    </row>
    <row r="40" spans="1:9" ht="15.75" x14ac:dyDescent="0.25">
      <c r="A40" s="36">
        <v>36</v>
      </c>
      <c r="B40" s="25" t="s">
        <v>61</v>
      </c>
      <c r="C40" s="19" t="s">
        <v>21</v>
      </c>
      <c r="D40" s="29" t="s">
        <v>108</v>
      </c>
      <c r="E40" s="47">
        <v>260000</v>
      </c>
      <c r="F40" s="51" t="s">
        <v>137</v>
      </c>
      <c r="G40" s="16"/>
      <c r="H40" s="16"/>
      <c r="I40" s="16"/>
    </row>
    <row r="41" spans="1:9" ht="15.75" x14ac:dyDescent="0.25">
      <c r="A41" s="36">
        <v>37</v>
      </c>
      <c r="B41" s="25" t="s">
        <v>62</v>
      </c>
      <c r="C41" s="19" t="s">
        <v>21</v>
      </c>
      <c r="D41" s="29" t="s">
        <v>108</v>
      </c>
      <c r="E41" s="47">
        <v>170000</v>
      </c>
      <c r="F41" s="51" t="s">
        <v>138</v>
      </c>
      <c r="G41" s="16"/>
      <c r="H41" s="16"/>
      <c r="I41" s="16"/>
    </row>
    <row r="42" spans="1:9" ht="16.5" thickBot="1" x14ac:dyDescent="0.3">
      <c r="A42" s="36">
        <v>38</v>
      </c>
      <c r="B42" s="63" t="s">
        <v>63</v>
      </c>
      <c r="C42" s="21" t="s">
        <v>21</v>
      </c>
      <c r="D42" s="39" t="s">
        <v>108</v>
      </c>
      <c r="E42" s="48">
        <v>370000</v>
      </c>
      <c r="F42" s="65" t="s">
        <v>130</v>
      </c>
      <c r="G42" s="16"/>
      <c r="H42" s="16"/>
      <c r="I42" s="16"/>
    </row>
    <row r="43" spans="1:9" ht="15.75" x14ac:dyDescent="0.25">
      <c r="A43" s="36">
        <v>39</v>
      </c>
      <c r="B43" s="62" t="s">
        <v>64</v>
      </c>
      <c r="C43" s="22" t="s">
        <v>22</v>
      </c>
      <c r="D43" s="28" t="s">
        <v>100</v>
      </c>
      <c r="E43" s="49">
        <v>50000</v>
      </c>
      <c r="F43" s="87" t="s">
        <v>159</v>
      </c>
      <c r="G43" s="17"/>
      <c r="H43" s="16"/>
      <c r="I43" s="17"/>
    </row>
    <row r="44" spans="1:9" ht="15.75" x14ac:dyDescent="0.25">
      <c r="A44" s="36">
        <v>40</v>
      </c>
      <c r="B44" s="58" t="s">
        <v>65</v>
      </c>
      <c r="C44" s="19" t="s">
        <v>22</v>
      </c>
      <c r="D44" s="31" t="s">
        <v>100</v>
      </c>
      <c r="E44" s="47">
        <v>75000</v>
      </c>
      <c r="F44" s="42" t="s">
        <v>139</v>
      </c>
      <c r="G44" s="17"/>
      <c r="H44" s="16"/>
      <c r="I44" s="17"/>
    </row>
    <row r="45" spans="1:9" ht="15.75" x14ac:dyDescent="0.25">
      <c r="A45" s="36">
        <v>41</v>
      </c>
      <c r="B45" s="57" t="s">
        <v>66</v>
      </c>
      <c r="C45" s="19" t="s">
        <v>22</v>
      </c>
      <c r="D45" s="31" t="s">
        <v>100</v>
      </c>
      <c r="E45" s="47">
        <v>91000</v>
      </c>
      <c r="F45" s="42" t="s">
        <v>118</v>
      </c>
      <c r="G45" s="17"/>
      <c r="H45" s="16"/>
      <c r="I45" s="16"/>
    </row>
    <row r="46" spans="1:9" ht="15.75" x14ac:dyDescent="0.25">
      <c r="A46" s="36">
        <v>42</v>
      </c>
      <c r="B46" s="57" t="s">
        <v>67</v>
      </c>
      <c r="C46" s="19" t="s">
        <v>22</v>
      </c>
      <c r="D46" s="31" t="s">
        <v>101</v>
      </c>
      <c r="E46" s="47">
        <v>80000</v>
      </c>
      <c r="F46" s="42" t="s">
        <v>128</v>
      </c>
      <c r="G46" s="16"/>
      <c r="H46" s="16"/>
      <c r="I46" s="16"/>
    </row>
    <row r="47" spans="1:9" ht="15.75" x14ac:dyDescent="0.25">
      <c r="A47" s="36">
        <v>43</v>
      </c>
      <c r="B47" s="57" t="s">
        <v>68</v>
      </c>
      <c r="C47" s="19" t="s">
        <v>22</v>
      </c>
      <c r="D47" s="31" t="s">
        <v>101</v>
      </c>
      <c r="E47" s="47">
        <v>52000</v>
      </c>
      <c r="F47" s="42" t="s">
        <v>140</v>
      </c>
      <c r="G47" s="16"/>
      <c r="H47" s="16"/>
      <c r="I47" s="16"/>
    </row>
    <row r="48" spans="1:9" ht="15.75" x14ac:dyDescent="0.25">
      <c r="A48" s="36">
        <v>44</v>
      </c>
      <c r="B48" s="57" t="s">
        <v>69</v>
      </c>
      <c r="C48" s="19" t="s">
        <v>22</v>
      </c>
      <c r="D48" s="31" t="s">
        <v>104</v>
      </c>
      <c r="E48" s="47">
        <v>95000</v>
      </c>
      <c r="F48" s="42" t="s">
        <v>141</v>
      </c>
      <c r="G48" s="16"/>
      <c r="H48" s="16"/>
      <c r="I48" s="16"/>
    </row>
    <row r="49" spans="1:9" ht="15.75" x14ac:dyDescent="0.25">
      <c r="A49" s="36">
        <v>45</v>
      </c>
      <c r="B49" s="57" t="s">
        <v>70</v>
      </c>
      <c r="C49" s="19" t="s">
        <v>22</v>
      </c>
      <c r="D49" s="31" t="s">
        <v>103</v>
      </c>
      <c r="E49" s="47">
        <v>52000</v>
      </c>
      <c r="F49" s="42" t="s">
        <v>142</v>
      </c>
      <c r="G49" s="16"/>
      <c r="H49" s="16"/>
      <c r="I49" s="16"/>
    </row>
    <row r="50" spans="1:9" ht="15.75" x14ac:dyDescent="0.25">
      <c r="A50" s="36">
        <v>46</v>
      </c>
      <c r="B50" s="60" t="s">
        <v>71</v>
      </c>
      <c r="C50" s="22" t="s">
        <v>22</v>
      </c>
      <c r="D50" s="33" t="s">
        <v>103</v>
      </c>
      <c r="E50" s="47">
        <v>85000</v>
      </c>
      <c r="F50" s="42" t="s">
        <v>143</v>
      </c>
      <c r="G50" s="16"/>
      <c r="H50" s="16"/>
      <c r="I50" s="16"/>
    </row>
    <row r="51" spans="1:9" ht="15.75" x14ac:dyDescent="0.25">
      <c r="A51" s="36">
        <v>47</v>
      </c>
      <c r="B51" s="57" t="s">
        <v>72</v>
      </c>
      <c r="C51" s="19" t="s">
        <v>22</v>
      </c>
      <c r="D51" s="31" t="s">
        <v>103</v>
      </c>
      <c r="E51" s="47">
        <v>110000</v>
      </c>
      <c r="F51" s="42" t="s">
        <v>119</v>
      </c>
      <c r="G51" s="16"/>
      <c r="H51" s="16"/>
      <c r="I51" s="16"/>
    </row>
    <row r="52" spans="1:9" ht="15.75" x14ac:dyDescent="0.25">
      <c r="A52" s="36">
        <v>48</v>
      </c>
      <c r="B52" s="57" t="s">
        <v>73</v>
      </c>
      <c r="C52" s="19" t="s">
        <v>22</v>
      </c>
      <c r="D52" s="31" t="s">
        <v>104</v>
      </c>
      <c r="E52" s="47">
        <v>150000</v>
      </c>
      <c r="F52" s="42" t="s">
        <v>144</v>
      </c>
      <c r="G52" s="16"/>
      <c r="H52" s="16"/>
      <c r="I52" s="16"/>
    </row>
    <row r="53" spans="1:9" ht="15.75" x14ac:dyDescent="0.25">
      <c r="A53" s="36">
        <v>49</v>
      </c>
      <c r="B53" s="57" t="s">
        <v>74</v>
      </c>
      <c r="C53" s="19" t="s">
        <v>22</v>
      </c>
      <c r="D53" s="31" t="s">
        <v>105</v>
      </c>
      <c r="E53" s="47">
        <v>80000</v>
      </c>
      <c r="F53" s="42" t="s">
        <v>116</v>
      </c>
      <c r="G53" s="16"/>
      <c r="H53" s="16"/>
      <c r="I53" s="16"/>
    </row>
    <row r="54" spans="1:9" ht="15.75" x14ac:dyDescent="0.25">
      <c r="A54" s="36">
        <v>50</v>
      </c>
      <c r="B54" s="57" t="s">
        <v>75</v>
      </c>
      <c r="C54" s="19" t="s">
        <v>22</v>
      </c>
      <c r="D54" s="31" t="s">
        <v>106</v>
      </c>
      <c r="E54" s="47">
        <v>60000</v>
      </c>
      <c r="F54" s="42" t="s">
        <v>113</v>
      </c>
      <c r="G54" s="16"/>
      <c r="H54" s="16"/>
      <c r="I54" s="16"/>
    </row>
    <row r="55" spans="1:9" ht="15.75" x14ac:dyDescent="0.25">
      <c r="A55" s="36">
        <v>51</v>
      </c>
      <c r="B55" s="57" t="s">
        <v>76</v>
      </c>
      <c r="C55" s="19" t="s">
        <v>22</v>
      </c>
      <c r="D55" s="31" t="s">
        <v>106</v>
      </c>
      <c r="E55" s="47"/>
      <c r="F55" s="43" t="s">
        <v>112</v>
      </c>
      <c r="G55" s="16"/>
      <c r="H55" s="16"/>
      <c r="I55" s="16"/>
    </row>
    <row r="56" spans="1:9" ht="15.75" x14ac:dyDescent="0.25">
      <c r="A56" s="36">
        <v>52</v>
      </c>
      <c r="B56" s="57" t="s">
        <v>77</v>
      </c>
      <c r="C56" s="19" t="s">
        <v>22</v>
      </c>
      <c r="D56" s="31" t="s">
        <v>107</v>
      </c>
      <c r="E56" s="47">
        <v>80000</v>
      </c>
      <c r="F56" s="51" t="s">
        <v>120</v>
      </c>
      <c r="G56" s="16"/>
      <c r="H56" s="16"/>
      <c r="I56" s="16"/>
    </row>
    <row r="57" spans="1:9" ht="15.75" x14ac:dyDescent="0.25">
      <c r="A57" s="36">
        <v>53</v>
      </c>
      <c r="B57" s="57" t="s">
        <v>78</v>
      </c>
      <c r="C57" s="19" t="s">
        <v>22</v>
      </c>
      <c r="D57" s="31" t="s">
        <v>108</v>
      </c>
      <c r="E57" s="47">
        <v>135000</v>
      </c>
      <c r="F57" s="51" t="s">
        <v>145</v>
      </c>
      <c r="G57" s="16"/>
      <c r="H57" s="16"/>
      <c r="I57" s="16"/>
    </row>
    <row r="58" spans="1:9" ht="16.5" thickBot="1" x14ac:dyDescent="0.3">
      <c r="A58" s="36">
        <v>54</v>
      </c>
      <c r="B58" s="59" t="s">
        <v>79</v>
      </c>
      <c r="C58" s="20" t="s">
        <v>22</v>
      </c>
      <c r="D58" s="34" t="s">
        <v>108</v>
      </c>
      <c r="E58" s="50">
        <v>205000</v>
      </c>
      <c r="F58" s="66" t="s">
        <v>146</v>
      </c>
      <c r="G58" s="16"/>
      <c r="H58" s="16"/>
      <c r="I58" s="16"/>
    </row>
    <row r="59" spans="1:9" ht="15.75" x14ac:dyDescent="0.25">
      <c r="A59" s="70">
        <v>55</v>
      </c>
      <c r="B59" s="67" t="s">
        <v>80</v>
      </c>
      <c r="C59" s="71" t="s">
        <v>23</v>
      </c>
      <c r="D59" s="64" t="s">
        <v>100</v>
      </c>
      <c r="E59" s="75">
        <v>170000</v>
      </c>
      <c r="F59" s="79" t="s">
        <v>147</v>
      </c>
      <c r="G59" s="16"/>
      <c r="H59" s="16"/>
      <c r="I59" s="16"/>
    </row>
    <row r="60" spans="1:9" ht="15.75" x14ac:dyDescent="0.25">
      <c r="A60" s="70">
        <v>56</v>
      </c>
      <c r="B60" s="26" t="s">
        <v>81</v>
      </c>
      <c r="C60" s="72" t="s">
        <v>23</v>
      </c>
      <c r="D60" s="31" t="s">
        <v>100</v>
      </c>
      <c r="E60" s="76">
        <v>215000</v>
      </c>
      <c r="F60" s="80" t="s">
        <v>148</v>
      </c>
      <c r="G60" s="16"/>
      <c r="H60" s="17"/>
      <c r="I60" s="17"/>
    </row>
    <row r="61" spans="1:9" ht="15.75" x14ac:dyDescent="0.25">
      <c r="A61" s="70">
        <v>57</v>
      </c>
      <c r="B61" s="26" t="s">
        <v>82</v>
      </c>
      <c r="C61" s="72" t="s">
        <v>23</v>
      </c>
      <c r="D61" s="31" t="s">
        <v>110</v>
      </c>
      <c r="E61" s="76">
        <v>80000</v>
      </c>
      <c r="F61" s="81" t="s">
        <v>149</v>
      </c>
      <c r="G61" s="16"/>
      <c r="H61" s="16"/>
      <c r="I61" s="16"/>
    </row>
    <row r="62" spans="1:9" ht="15.75" x14ac:dyDescent="0.25">
      <c r="A62" s="70">
        <v>58</v>
      </c>
      <c r="B62" s="26" t="s">
        <v>83</v>
      </c>
      <c r="C62" s="72" t="s">
        <v>23</v>
      </c>
      <c r="D62" s="31" t="s">
        <v>102</v>
      </c>
      <c r="E62" s="76">
        <v>160000</v>
      </c>
      <c r="F62" s="80" t="s">
        <v>118</v>
      </c>
      <c r="G62" s="16"/>
      <c r="H62" s="16"/>
      <c r="I62" s="16"/>
    </row>
    <row r="63" spans="1:9" ht="15.75" x14ac:dyDescent="0.25">
      <c r="A63" s="70">
        <v>59</v>
      </c>
      <c r="B63" s="26" t="s">
        <v>84</v>
      </c>
      <c r="C63" s="72" t="s">
        <v>23</v>
      </c>
      <c r="D63" s="31" t="s">
        <v>102</v>
      </c>
      <c r="E63" s="76">
        <v>200000</v>
      </c>
      <c r="F63" s="80" t="s">
        <v>150</v>
      </c>
      <c r="G63" s="17"/>
      <c r="H63" s="16"/>
      <c r="I63" s="16"/>
    </row>
    <row r="64" spans="1:9" ht="15.75" x14ac:dyDescent="0.25">
      <c r="A64" s="70">
        <v>60</v>
      </c>
      <c r="B64" s="26" t="s">
        <v>85</v>
      </c>
      <c r="C64" s="72" t="s">
        <v>23</v>
      </c>
      <c r="D64" s="31" t="s">
        <v>103</v>
      </c>
      <c r="E64" s="76">
        <v>100000</v>
      </c>
      <c r="F64" s="80" t="s">
        <v>149</v>
      </c>
      <c r="G64" s="17"/>
      <c r="H64" s="17"/>
      <c r="I64" s="16"/>
    </row>
    <row r="65" spans="1:9" ht="15.75" x14ac:dyDescent="0.25">
      <c r="A65" s="70">
        <v>61</v>
      </c>
      <c r="B65" s="27" t="s">
        <v>86</v>
      </c>
      <c r="C65" s="73" t="s">
        <v>23</v>
      </c>
      <c r="D65" s="31" t="s">
        <v>103</v>
      </c>
      <c r="E65" s="76">
        <v>120000</v>
      </c>
      <c r="F65" s="80" t="s">
        <v>118</v>
      </c>
      <c r="G65" s="17"/>
      <c r="H65" s="16"/>
      <c r="I65" s="16"/>
    </row>
    <row r="66" spans="1:9" ht="15.75" x14ac:dyDescent="0.25">
      <c r="A66" s="70">
        <v>62</v>
      </c>
      <c r="B66" s="25" t="s">
        <v>87</v>
      </c>
      <c r="C66" s="72" t="s">
        <v>23</v>
      </c>
      <c r="D66" s="31" t="s">
        <v>103</v>
      </c>
      <c r="E66" s="76">
        <v>117000</v>
      </c>
      <c r="F66" s="80" t="s">
        <v>120</v>
      </c>
      <c r="G66" s="16"/>
      <c r="H66" s="16"/>
      <c r="I66" s="16"/>
    </row>
    <row r="67" spans="1:9" ht="15.75" x14ac:dyDescent="0.25">
      <c r="A67" s="70">
        <v>63</v>
      </c>
      <c r="B67" s="25" t="s">
        <v>88</v>
      </c>
      <c r="C67" s="72" t="s">
        <v>23</v>
      </c>
      <c r="D67" s="29" t="s">
        <v>103</v>
      </c>
      <c r="E67" s="76">
        <v>275000</v>
      </c>
      <c r="F67" s="80" t="s">
        <v>151</v>
      </c>
      <c r="G67" s="16"/>
      <c r="H67" s="16"/>
      <c r="I67" s="16"/>
    </row>
    <row r="68" spans="1:9" ht="15.75" x14ac:dyDescent="0.25">
      <c r="A68" s="70">
        <v>64</v>
      </c>
      <c r="B68" s="24" t="s">
        <v>89</v>
      </c>
      <c r="C68" s="72" t="s">
        <v>23</v>
      </c>
      <c r="D68" s="31" t="s">
        <v>105</v>
      </c>
      <c r="E68" s="76">
        <v>330000</v>
      </c>
      <c r="F68" s="80" t="s">
        <v>152</v>
      </c>
      <c r="G68" s="16"/>
      <c r="H68" s="16"/>
      <c r="I68" s="16"/>
    </row>
    <row r="69" spans="1:9" ht="15.75" x14ac:dyDescent="0.25">
      <c r="A69" s="70">
        <v>65</v>
      </c>
      <c r="B69" s="26" t="s">
        <v>90</v>
      </c>
      <c r="C69" s="72" t="s">
        <v>23</v>
      </c>
      <c r="D69" s="31" t="s">
        <v>105</v>
      </c>
      <c r="E69" s="76">
        <v>290000</v>
      </c>
      <c r="F69" s="80" t="s">
        <v>134</v>
      </c>
      <c r="G69" s="16"/>
      <c r="H69" s="16"/>
      <c r="I69" s="16"/>
    </row>
    <row r="70" spans="1:9" ht="15.75" x14ac:dyDescent="0.25">
      <c r="A70" s="70">
        <v>66</v>
      </c>
      <c r="B70" s="26" t="s">
        <v>91</v>
      </c>
      <c r="C70" s="74" t="s">
        <v>23</v>
      </c>
      <c r="D70" s="31" t="s">
        <v>106</v>
      </c>
      <c r="E70" s="76">
        <v>160000</v>
      </c>
      <c r="F70" s="80" t="s">
        <v>153</v>
      </c>
      <c r="G70" s="16"/>
      <c r="H70" s="16"/>
      <c r="I70" s="16"/>
    </row>
    <row r="71" spans="1:9" ht="15.75" x14ac:dyDescent="0.25">
      <c r="A71" s="70">
        <v>67</v>
      </c>
      <c r="B71" s="26" t="s">
        <v>92</v>
      </c>
      <c r="C71" s="72" t="s">
        <v>23</v>
      </c>
      <c r="D71" s="31" t="s">
        <v>107</v>
      </c>
      <c r="E71" s="105">
        <v>60000</v>
      </c>
      <c r="F71" s="81" t="s">
        <v>138</v>
      </c>
      <c r="G71" s="16"/>
      <c r="H71" s="16"/>
      <c r="I71" s="16"/>
    </row>
    <row r="72" spans="1:9" ht="15.75" x14ac:dyDescent="0.25">
      <c r="A72" s="70">
        <v>68</v>
      </c>
      <c r="B72" s="24" t="s">
        <v>93</v>
      </c>
      <c r="C72" s="72" t="s">
        <v>23</v>
      </c>
      <c r="D72" s="31" t="s">
        <v>107</v>
      </c>
      <c r="E72" s="77">
        <v>400000</v>
      </c>
      <c r="F72" s="36" t="s">
        <v>154</v>
      </c>
      <c r="G72" s="16"/>
      <c r="H72" s="16"/>
      <c r="I72" s="16"/>
    </row>
    <row r="73" spans="1:9" ht="15.75" x14ac:dyDescent="0.25">
      <c r="A73" s="70">
        <v>69</v>
      </c>
      <c r="B73" s="24" t="s">
        <v>94</v>
      </c>
      <c r="C73" s="72" t="s">
        <v>23</v>
      </c>
      <c r="D73" s="31" t="s">
        <v>107</v>
      </c>
      <c r="E73" s="77">
        <v>225000</v>
      </c>
      <c r="F73" s="36" t="s">
        <v>155</v>
      </c>
      <c r="G73" s="16"/>
      <c r="H73" s="16"/>
      <c r="I73" s="16"/>
    </row>
    <row r="74" spans="1:9" ht="15.75" x14ac:dyDescent="0.25">
      <c r="A74" s="70">
        <v>70</v>
      </c>
      <c r="B74" s="25" t="s">
        <v>95</v>
      </c>
      <c r="C74" s="72" t="s">
        <v>23</v>
      </c>
      <c r="D74" s="29" t="s">
        <v>108</v>
      </c>
      <c r="E74" s="77">
        <v>260000</v>
      </c>
      <c r="F74" s="82" t="s">
        <v>156</v>
      </c>
      <c r="G74" s="16"/>
      <c r="H74" s="16"/>
      <c r="I74" s="16"/>
    </row>
    <row r="75" spans="1:9" ht="15.75" x14ac:dyDescent="0.25">
      <c r="A75" s="70">
        <v>71</v>
      </c>
      <c r="B75" s="26" t="s">
        <v>96</v>
      </c>
      <c r="C75" s="72" t="s">
        <v>23</v>
      </c>
      <c r="D75" s="31" t="s">
        <v>108</v>
      </c>
      <c r="E75" s="77">
        <v>370000</v>
      </c>
      <c r="F75" s="36" t="s">
        <v>157</v>
      </c>
      <c r="G75" s="16"/>
      <c r="H75" s="16"/>
      <c r="I75" s="16"/>
    </row>
    <row r="76" spans="1:9" ht="15.75" x14ac:dyDescent="0.25">
      <c r="A76" s="70">
        <v>72</v>
      </c>
      <c r="B76" s="26" t="s">
        <v>97</v>
      </c>
      <c r="C76" s="72" t="s">
        <v>23</v>
      </c>
      <c r="D76" s="31" t="s">
        <v>108</v>
      </c>
      <c r="E76" s="77">
        <v>200000</v>
      </c>
      <c r="F76" s="36" t="s">
        <v>158</v>
      </c>
      <c r="G76" s="16"/>
      <c r="H76" s="16"/>
      <c r="I76" s="16"/>
    </row>
    <row r="77" spans="1:9" ht="15.75" x14ac:dyDescent="0.25">
      <c r="A77" s="70">
        <v>73</v>
      </c>
      <c r="B77" s="69" t="s">
        <v>98</v>
      </c>
      <c r="C77" s="73" t="s">
        <v>23</v>
      </c>
      <c r="D77" s="31" t="s">
        <v>108</v>
      </c>
      <c r="E77" s="78">
        <v>195000</v>
      </c>
      <c r="F77" s="37" t="s">
        <v>131</v>
      </c>
      <c r="G77" s="16"/>
      <c r="H77" s="16"/>
      <c r="I77" s="16"/>
    </row>
    <row r="78" spans="1:9" ht="16.5" thickBot="1" x14ac:dyDescent="0.3">
      <c r="A78" s="68">
        <v>74</v>
      </c>
      <c r="B78" s="38" t="s">
        <v>99</v>
      </c>
      <c r="C78" s="72" t="s">
        <v>23</v>
      </c>
      <c r="D78" s="32" t="s">
        <v>108</v>
      </c>
      <c r="E78" s="76">
        <v>275000</v>
      </c>
      <c r="F78" s="83" t="s">
        <v>131</v>
      </c>
      <c r="G78" s="16"/>
      <c r="H78" s="16"/>
      <c r="I78" s="16"/>
    </row>
    <row r="79" spans="1:9" ht="15.75" thickBot="1" x14ac:dyDescent="0.3">
      <c r="A79" s="3"/>
      <c r="B79" s="4"/>
      <c r="C79" s="5"/>
      <c r="D79" s="5"/>
      <c r="E79" s="6"/>
      <c r="F79" s="7"/>
    </row>
    <row r="80" spans="1:9" ht="15" customHeight="1" x14ac:dyDescent="0.25">
      <c r="A80" s="102" t="s">
        <v>6</v>
      </c>
      <c r="B80" s="103"/>
      <c r="C80" s="103"/>
      <c r="D80" s="103"/>
      <c r="E80" s="104"/>
      <c r="F80" s="8">
        <f>COUNT(E5:E78)</f>
        <v>69</v>
      </c>
    </row>
    <row r="81" spans="1:6" ht="15" customHeight="1" x14ac:dyDescent="0.25">
      <c r="A81" s="94" t="s">
        <v>7</v>
      </c>
      <c r="B81" s="95"/>
      <c r="C81" s="95"/>
      <c r="D81" s="95"/>
      <c r="E81" s="96"/>
      <c r="F81" s="9">
        <f>COUNTBLANK(Tablo1[SATIŞ FİYATI])</f>
        <v>5</v>
      </c>
    </row>
    <row r="82" spans="1:6" ht="15" customHeight="1" x14ac:dyDescent="0.25">
      <c r="A82" s="94" t="s">
        <v>8</v>
      </c>
      <c r="B82" s="95"/>
      <c r="C82" s="95"/>
      <c r="D82" s="95"/>
      <c r="E82" s="96"/>
      <c r="F82" s="10">
        <f>LARGE(E5:E78,1)</f>
        <v>400000</v>
      </c>
    </row>
    <row r="83" spans="1:6" ht="15" customHeight="1" x14ac:dyDescent="0.25">
      <c r="A83" s="94" t="s">
        <v>9</v>
      </c>
      <c r="B83" s="95"/>
      <c r="C83" s="95"/>
      <c r="D83" s="95"/>
      <c r="E83" s="96"/>
      <c r="F83" s="10">
        <f>SMALL(E5:E78,1)</f>
        <v>20000</v>
      </c>
    </row>
    <row r="84" spans="1:6" ht="15" customHeight="1" x14ac:dyDescent="0.25">
      <c r="A84" s="94" t="s">
        <v>10</v>
      </c>
      <c r="B84" s="95"/>
      <c r="C84" s="95"/>
      <c r="D84" s="95"/>
      <c r="E84" s="96"/>
      <c r="F84" s="10">
        <f>SUM(E5:E78)</f>
        <v>8601000</v>
      </c>
    </row>
    <row r="85" spans="1:6" ht="15" customHeight="1" x14ac:dyDescent="0.25">
      <c r="A85" s="94" t="s">
        <v>11</v>
      </c>
      <c r="B85" s="95"/>
      <c r="C85" s="95"/>
      <c r="D85" s="95"/>
      <c r="E85" s="96"/>
      <c r="F85" s="10">
        <f>AVERAGE(E5:E78)</f>
        <v>124652.17391304347</v>
      </c>
    </row>
    <row r="86" spans="1:6" ht="15" customHeight="1" x14ac:dyDescent="0.25">
      <c r="A86" s="97" t="s">
        <v>12</v>
      </c>
      <c r="B86" s="98"/>
      <c r="C86" s="98"/>
      <c r="D86" s="98"/>
      <c r="E86" s="99"/>
      <c r="F86" s="11">
        <f>SUM(E5:E29)</f>
        <v>991000</v>
      </c>
    </row>
    <row r="87" spans="1:6" ht="15" customHeight="1" x14ac:dyDescent="0.25">
      <c r="A87" s="97" t="s">
        <v>13</v>
      </c>
      <c r="B87" s="98"/>
      <c r="C87" s="98"/>
      <c r="D87" s="98"/>
      <c r="E87" s="99"/>
      <c r="F87" s="11">
        <f>SUM(E30:E42)</f>
        <v>2008000</v>
      </c>
    </row>
    <row r="88" spans="1:6" ht="15" customHeight="1" x14ac:dyDescent="0.25">
      <c r="A88" s="97" t="s">
        <v>14</v>
      </c>
      <c r="B88" s="98"/>
      <c r="C88" s="98"/>
      <c r="D88" s="98"/>
      <c r="E88" s="99"/>
      <c r="F88" s="11">
        <f>SUM(E43:E58)</f>
        <v>1400000</v>
      </c>
    </row>
    <row r="89" spans="1:6" ht="15" customHeight="1" x14ac:dyDescent="0.25">
      <c r="A89" s="97" t="s">
        <v>15</v>
      </c>
      <c r="B89" s="98"/>
      <c r="C89" s="98"/>
      <c r="D89" s="98"/>
      <c r="E89" s="99"/>
      <c r="F89" s="11">
        <f>SUM(E59:E78)</f>
        <v>4202000</v>
      </c>
    </row>
    <row r="90" spans="1:6" ht="15" customHeight="1" x14ac:dyDescent="0.25">
      <c r="A90" s="88" t="s">
        <v>16</v>
      </c>
      <c r="B90" s="89"/>
      <c r="C90" s="89"/>
      <c r="D90" s="89"/>
      <c r="E90" s="90"/>
      <c r="F90" s="12">
        <f>AVERAGE(E5:E29)</f>
        <v>47190.476190476191</v>
      </c>
    </row>
    <row r="91" spans="1:6" ht="15" customHeight="1" x14ac:dyDescent="0.25">
      <c r="A91" s="88" t="s">
        <v>17</v>
      </c>
      <c r="B91" s="89"/>
      <c r="C91" s="89"/>
      <c r="D91" s="89"/>
      <c r="E91" s="90"/>
      <c r="F91" s="12">
        <f>AVERAGE(E30:E42)</f>
        <v>154461.53846153847</v>
      </c>
    </row>
    <row r="92" spans="1:6" ht="15" customHeight="1" x14ac:dyDescent="0.25">
      <c r="A92" s="88" t="s">
        <v>18</v>
      </c>
      <c r="B92" s="89"/>
      <c r="C92" s="89"/>
      <c r="D92" s="89"/>
      <c r="E92" s="90"/>
      <c r="F92" s="12">
        <f>AVERAGE(E43:E58)</f>
        <v>93333.333333333328</v>
      </c>
    </row>
    <row r="93" spans="1:6" ht="15.75" customHeight="1" thickBot="1" x14ac:dyDescent="0.3">
      <c r="A93" s="91" t="s">
        <v>19</v>
      </c>
      <c r="B93" s="92"/>
      <c r="C93" s="92"/>
      <c r="D93" s="92"/>
      <c r="E93" s="93"/>
      <c r="F93" s="13">
        <f>AVERAGE(E59:E78)</f>
        <v>210100</v>
      </c>
    </row>
  </sheetData>
  <mergeCells count="16">
    <mergeCell ref="A83:E83"/>
    <mergeCell ref="A1:F1"/>
    <mergeCell ref="A2:F3"/>
    <mergeCell ref="A80:E80"/>
    <mergeCell ref="A81:E81"/>
    <mergeCell ref="A82:E82"/>
    <mergeCell ref="A90:E90"/>
    <mergeCell ref="A91:E91"/>
    <mergeCell ref="A92:E92"/>
    <mergeCell ref="A93:E93"/>
    <mergeCell ref="A84:E84"/>
    <mergeCell ref="A85:E85"/>
    <mergeCell ref="A86:E86"/>
    <mergeCell ref="A87:E87"/>
    <mergeCell ref="A88:E88"/>
    <mergeCell ref="A89:E89"/>
  </mergeCells>
  <pageMargins left="1.1023622047244095" right="0.39370078740157483" top="0.35433070866141736" bottom="0.35433070866141736" header="0.31496062992125984" footer="0.31496062992125984"/>
  <pageSetup paperSize="9" scale="5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2021-08-10T15:20:39Z</dcterms:modified>
</cp:coreProperties>
</file>