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celikkiran\AppData\Local\Microsoft\Windows\INetCache\Content.Outlook\KSPM96AU\"/>
    </mc:Choice>
  </mc:AlternateContent>
  <bookViews>
    <workbookView xWindow="0" yWindow="0" windowWidth="19200" windowHeight="7050"/>
  </bookViews>
  <sheets>
    <sheet name="takvim" sheetId="4" r:id="rId1"/>
  </sheets>
  <definedNames>
    <definedName name="byil" localSheetId="0">takvim!$A$1</definedName>
    <definedName name="byil">#REF!</definedName>
    <definedName name="hata" localSheetId="0">takvim!$Q$26</definedName>
    <definedName name="hata">#REF!</definedName>
  </definedNames>
  <calcPr calcId="162913"/>
</workbook>
</file>

<file path=xl/calcChain.xml><?xml version="1.0" encoding="utf-8"?>
<calcChain xmlns="http://schemas.openxmlformats.org/spreadsheetml/2006/main">
  <c r="O25" i="4" l="1"/>
  <c r="AB25" i="4" s="1"/>
  <c r="B42" i="4" s="1"/>
  <c r="O42" i="4" s="1"/>
  <c r="AB42" i="4" s="1"/>
  <c r="B60" i="4" s="1"/>
  <c r="O60" i="4" s="1"/>
  <c r="AB60" i="4" s="1"/>
  <c r="B78" i="4" s="1"/>
  <c r="O78" i="4" s="1"/>
  <c r="AB78" i="4" s="1"/>
  <c r="B1" i="4" l="1"/>
  <c r="AB79" i="4" l="1"/>
  <c r="AB80" i="4" s="1"/>
  <c r="O79" i="4"/>
  <c r="O80" i="4" s="1"/>
  <c r="B79" i="4"/>
  <c r="B80" i="4" s="1"/>
  <c r="AB61" i="4"/>
  <c r="AB62" i="4" s="1"/>
  <c r="O61" i="4"/>
  <c r="O62" i="4" s="1"/>
  <c r="B61" i="4"/>
  <c r="B62" i="4" s="1"/>
  <c r="AB43" i="4"/>
  <c r="AB44" i="4" s="1"/>
  <c r="O43" i="4"/>
  <c r="O44" i="4" s="1"/>
  <c r="B43" i="4"/>
  <c r="B44" i="4" s="1"/>
  <c r="AB26" i="4"/>
  <c r="AB27" i="4" s="1"/>
  <c r="Q26" i="4"/>
  <c r="O26" i="4"/>
  <c r="O27" i="4" s="1"/>
  <c r="B26" i="4"/>
  <c r="B27" i="4" s="1"/>
  <c r="V20" i="4"/>
  <c r="O20" i="4"/>
  <c r="I20" i="4"/>
  <c r="B20" i="4"/>
  <c r="AB10" i="4"/>
  <c r="V10" i="4"/>
  <c r="O10" i="4"/>
  <c r="I10" i="4"/>
  <c r="B10" i="4"/>
  <c r="AI4" i="4"/>
  <c r="O82" i="4" l="1"/>
  <c r="AB82" i="4"/>
  <c r="O29" i="4"/>
  <c r="B46" i="4"/>
  <c r="O46" i="4"/>
  <c r="AB46" i="4"/>
  <c r="AB29" i="4"/>
  <c r="B64" i="4"/>
  <c r="O64" i="4"/>
  <c r="AB64" i="4"/>
  <c r="B82" i="4"/>
  <c r="B29" i="4"/>
  <c r="AB48" i="4" l="1"/>
  <c r="O66" i="4"/>
  <c r="O31" i="4"/>
  <c r="B66" i="4"/>
  <c r="AB84" i="4"/>
  <c r="B31" i="4"/>
  <c r="O48" i="4"/>
  <c r="B48" i="4"/>
  <c r="B84" i="4"/>
  <c r="AB66" i="4"/>
  <c r="AB31" i="4"/>
  <c r="O84" i="4"/>
  <c r="O86" i="4" l="1"/>
  <c r="B33" i="4"/>
  <c r="AB33" i="4"/>
  <c r="AB86" i="4"/>
  <c r="AB68" i="4"/>
  <c r="B68" i="4"/>
  <c r="B86" i="4"/>
  <c r="O33" i="4"/>
  <c r="B50" i="4"/>
  <c r="O68" i="4"/>
  <c r="O50" i="4"/>
  <c r="AB50" i="4"/>
  <c r="AB52" i="4" l="1"/>
  <c r="B70" i="4"/>
  <c r="O70" i="4"/>
  <c r="AB88" i="4"/>
  <c r="AB70" i="4"/>
  <c r="B52" i="4"/>
  <c r="AB35" i="4"/>
  <c r="O52" i="4"/>
  <c r="O35" i="4"/>
  <c r="B35" i="4"/>
  <c r="B88" i="4"/>
  <c r="O88" i="4"/>
  <c r="O90" i="4" l="1"/>
  <c r="B54" i="4"/>
  <c r="AB37" i="4"/>
  <c r="AB72" i="4"/>
  <c r="AB54" i="4"/>
  <c r="B90" i="4"/>
  <c r="O37" i="4"/>
  <c r="O72" i="4"/>
  <c r="AB90" i="4"/>
  <c r="B37" i="4"/>
  <c r="O54" i="4"/>
  <c r="B72" i="4"/>
  <c r="O39" i="4" l="1"/>
  <c r="B74" i="4"/>
  <c r="B92" i="4"/>
  <c r="B39" i="4"/>
  <c r="AB74" i="4"/>
  <c r="O92" i="4"/>
  <c r="AB56" i="4"/>
  <c r="O56" i="4"/>
  <c r="AB92" i="4"/>
  <c r="AB39" i="4"/>
  <c r="O74" i="4"/>
  <c r="B56" i="4"/>
  <c r="D44" i="4" l="1"/>
  <c r="Q80" i="4"/>
  <c r="AD27" i="4"/>
  <c r="D27" i="4"/>
  <c r="Q62" i="4"/>
  <c r="AD80" i="4"/>
  <c r="D80" i="4"/>
  <c r="Q44" i="4"/>
  <c r="D62" i="4"/>
  <c r="AD62" i="4"/>
  <c r="AD44" i="4"/>
  <c r="Q27" i="4"/>
  <c r="S27" i="4" l="1"/>
  <c r="Q29" i="4"/>
  <c r="AD82" i="4"/>
  <c r="AH80" i="4"/>
  <c r="AF80" i="4"/>
  <c r="AJ80" i="4"/>
  <c r="AL80" i="4"/>
  <c r="AD46" i="4"/>
  <c r="AF44" i="4"/>
  <c r="AJ44" i="4"/>
  <c r="AL44" i="4"/>
  <c r="AH44" i="4"/>
  <c r="Q64" i="4"/>
  <c r="Y62" i="4"/>
  <c r="S62" i="4"/>
  <c r="W62" i="4"/>
  <c r="U62" i="4"/>
  <c r="AH62" i="4"/>
  <c r="AF62" i="4"/>
  <c r="AD64" i="4"/>
  <c r="AJ62" i="4"/>
  <c r="AL62" i="4"/>
  <c r="L27" i="4"/>
  <c r="J27" i="4"/>
  <c r="F27" i="4"/>
  <c r="D29" i="4"/>
  <c r="H27" i="4"/>
  <c r="L44" i="4"/>
  <c r="F44" i="4"/>
  <c r="D46" i="4"/>
  <c r="H44" i="4"/>
  <c r="J44" i="4"/>
  <c r="F62" i="4"/>
  <c r="L62" i="4"/>
  <c r="H62" i="4"/>
  <c r="D64" i="4"/>
  <c r="J62" i="4"/>
  <c r="AF27" i="4"/>
  <c r="AD29" i="4"/>
  <c r="AL27" i="4"/>
  <c r="AJ27" i="4"/>
  <c r="AH27" i="4"/>
  <c r="H80" i="4"/>
  <c r="F80" i="4"/>
  <c r="D82" i="4"/>
  <c r="J80" i="4"/>
  <c r="L80" i="4"/>
  <c r="W44" i="4"/>
  <c r="S44" i="4"/>
  <c r="Q46" i="4"/>
  <c r="U44" i="4"/>
  <c r="Y44" i="4"/>
  <c r="U80" i="4"/>
  <c r="S80" i="4"/>
  <c r="W80" i="4"/>
  <c r="Q82" i="4"/>
  <c r="Y80" i="4"/>
  <c r="AD31" i="4" l="1"/>
  <c r="AL29" i="4"/>
  <c r="AJ29" i="4"/>
  <c r="AF29" i="4"/>
  <c r="AH29" i="4"/>
  <c r="AF46" i="4"/>
  <c r="AJ46" i="4"/>
  <c r="AD48" i="4"/>
  <c r="AH46" i="4"/>
  <c r="Q84" i="4"/>
  <c r="W82" i="4"/>
  <c r="U82" i="4"/>
  <c r="S82" i="4"/>
  <c r="H64" i="4"/>
  <c r="F64" i="4"/>
  <c r="D66" i="4"/>
  <c r="L64" i="4"/>
  <c r="J64" i="4"/>
  <c r="L29" i="4"/>
  <c r="D31" i="4"/>
  <c r="H29" i="4"/>
  <c r="F29" i="4"/>
  <c r="J29" i="4"/>
  <c r="D84" i="4"/>
  <c r="L82" i="4"/>
  <c r="J82" i="4"/>
  <c r="H82" i="4"/>
  <c r="F82" i="4"/>
  <c r="Q66" i="4"/>
  <c r="U64" i="4"/>
  <c r="Y64" i="4"/>
  <c r="W64" i="4"/>
  <c r="S64" i="4"/>
  <c r="AH82" i="4"/>
  <c r="AD84" i="4"/>
  <c r="AL82" i="4"/>
  <c r="AJ82" i="4"/>
  <c r="AF82" i="4"/>
  <c r="Q31" i="4"/>
  <c r="S29" i="4"/>
  <c r="U27" i="4"/>
  <c r="U46" i="4"/>
  <c r="S46" i="4"/>
  <c r="Y46" i="4"/>
  <c r="W46" i="4"/>
  <c r="Q48" i="4"/>
  <c r="D48" i="4"/>
  <c r="J46" i="4"/>
  <c r="F46" i="4"/>
  <c r="H46" i="4"/>
  <c r="AH64" i="4"/>
  <c r="AD66" i="4"/>
  <c r="AJ64" i="4"/>
  <c r="AF64" i="4"/>
  <c r="W27" i="4" l="1"/>
  <c r="AF66" i="4"/>
  <c r="AD68" i="4"/>
  <c r="AH66" i="4"/>
  <c r="AJ66" i="4"/>
  <c r="F84" i="4"/>
  <c r="D86" i="4"/>
  <c r="J84" i="4"/>
  <c r="H84" i="4"/>
  <c r="U29" i="4"/>
  <c r="H31" i="4"/>
  <c r="F31" i="4"/>
  <c r="J31" i="4"/>
  <c r="D33" i="4"/>
  <c r="Q86" i="4"/>
  <c r="W84" i="4"/>
  <c r="U84" i="4"/>
  <c r="S84" i="4"/>
  <c r="F48" i="4"/>
  <c r="H48" i="4"/>
  <c r="J48" i="4"/>
  <c r="D50" i="4"/>
  <c r="S31" i="4"/>
  <c r="Q33" i="4"/>
  <c r="S66" i="4"/>
  <c r="Q68" i="4"/>
  <c r="W66" i="4"/>
  <c r="U66" i="4"/>
  <c r="Q50" i="4"/>
  <c r="U48" i="4"/>
  <c r="W48" i="4"/>
  <c r="S48" i="4"/>
  <c r="D68" i="4"/>
  <c r="J66" i="4"/>
  <c r="H66" i="4"/>
  <c r="F66" i="4"/>
  <c r="AF48" i="4"/>
  <c r="AD50" i="4"/>
  <c r="AJ48" i="4"/>
  <c r="AH48" i="4"/>
  <c r="AH84" i="4"/>
  <c r="AF84" i="4"/>
  <c r="AD86" i="4"/>
  <c r="AJ84" i="4"/>
  <c r="AJ31" i="4"/>
  <c r="AD33" i="4"/>
  <c r="AF31" i="4"/>
  <c r="AH31" i="4"/>
  <c r="AH33" i="4" l="1"/>
  <c r="AF33" i="4"/>
  <c r="AJ33" i="4"/>
  <c r="AD35" i="4"/>
  <c r="AD52" i="4"/>
  <c r="AJ50" i="4"/>
  <c r="AF50" i="4"/>
  <c r="AH50" i="4"/>
  <c r="S50" i="4"/>
  <c r="W50" i="4"/>
  <c r="U50" i="4"/>
  <c r="Q52" i="4"/>
  <c r="D52" i="4"/>
  <c r="J50" i="4"/>
  <c r="F50" i="4"/>
  <c r="H50" i="4"/>
  <c r="F86" i="4"/>
  <c r="H86" i="4"/>
  <c r="J86" i="4"/>
  <c r="D88" i="4"/>
  <c r="F68" i="4"/>
  <c r="D70" i="4"/>
  <c r="H68" i="4"/>
  <c r="J68" i="4"/>
  <c r="W29" i="4"/>
  <c r="AF68" i="4"/>
  <c r="AH68" i="4"/>
  <c r="AJ68" i="4"/>
  <c r="AD70" i="4"/>
  <c r="AJ86" i="4"/>
  <c r="AH86" i="4"/>
  <c r="AD88" i="4"/>
  <c r="AF86" i="4"/>
  <c r="S68" i="4"/>
  <c r="Q70" i="4"/>
  <c r="W68" i="4"/>
  <c r="U68" i="4"/>
  <c r="Q88" i="4"/>
  <c r="S86" i="4"/>
  <c r="W86" i="4"/>
  <c r="U86" i="4"/>
  <c r="Q35" i="4"/>
  <c r="S33" i="4"/>
  <c r="U31" i="4"/>
  <c r="F33" i="4"/>
  <c r="J33" i="4"/>
  <c r="H33" i="4"/>
  <c r="D35" i="4"/>
  <c r="D54" i="4" l="1"/>
  <c r="J52" i="4"/>
  <c r="H52" i="4"/>
  <c r="F52" i="4"/>
  <c r="Q72" i="4"/>
  <c r="W70" i="4"/>
  <c r="U70" i="4"/>
  <c r="S70" i="4"/>
  <c r="S88" i="4"/>
  <c r="W88" i="4"/>
  <c r="U88" i="4"/>
  <c r="Q90" i="4"/>
  <c r="AF52" i="4"/>
  <c r="AJ52" i="4"/>
  <c r="AH52" i="4"/>
  <c r="AD54" i="4"/>
  <c r="AD90" i="4"/>
  <c r="AJ88" i="4"/>
  <c r="AH88" i="4"/>
  <c r="AF88" i="4"/>
  <c r="F88" i="4"/>
  <c r="H88" i="4"/>
  <c r="J88" i="4"/>
  <c r="D90" i="4"/>
  <c r="AD37" i="4"/>
  <c r="AH35" i="4"/>
  <c r="AF35" i="4"/>
  <c r="AJ35" i="4"/>
  <c r="W31" i="4"/>
  <c r="U52" i="4"/>
  <c r="S52" i="4"/>
  <c r="Q54" i="4"/>
  <c r="W52" i="4"/>
  <c r="H35" i="4"/>
  <c r="J35" i="4"/>
  <c r="F35" i="4"/>
  <c r="D37" i="4"/>
  <c r="U33" i="4"/>
  <c r="AD72" i="4"/>
  <c r="AJ70" i="4"/>
  <c r="AF70" i="4"/>
  <c r="AH70" i="4"/>
  <c r="J70" i="4"/>
  <c r="D72" i="4"/>
  <c r="H70" i="4"/>
  <c r="F70" i="4"/>
  <c r="S35" i="4"/>
  <c r="Q37" i="4"/>
  <c r="Q39" i="4" l="1"/>
  <c r="S37" i="4"/>
  <c r="Q56" i="4"/>
  <c r="U54" i="4"/>
  <c r="W54" i="4"/>
  <c r="S54" i="4"/>
  <c r="AJ90" i="4"/>
  <c r="AD92" i="4"/>
  <c r="AH90" i="4"/>
  <c r="AF90" i="4"/>
  <c r="U35" i="4"/>
  <c r="AJ37" i="4"/>
  <c r="AD39" i="4"/>
  <c r="AF37" i="4"/>
  <c r="AH37" i="4"/>
  <c r="Q74" i="4"/>
  <c r="W72" i="4"/>
  <c r="S72" i="4"/>
  <c r="U72" i="4"/>
  <c r="AJ54" i="4"/>
  <c r="AD56" i="4"/>
  <c r="AH54" i="4"/>
  <c r="AF54" i="4"/>
  <c r="J37" i="4"/>
  <c r="H37" i="4"/>
  <c r="D39" i="4"/>
  <c r="F37" i="4"/>
  <c r="H90" i="4"/>
  <c r="F90" i="4"/>
  <c r="D92" i="4"/>
  <c r="J90" i="4"/>
  <c r="H72" i="4"/>
  <c r="F72" i="4"/>
  <c r="J72" i="4"/>
  <c r="D74" i="4"/>
  <c r="D56" i="4"/>
  <c r="H54" i="4"/>
  <c r="J54" i="4"/>
  <c r="F54" i="4"/>
  <c r="S90" i="4"/>
  <c r="U90" i="4"/>
  <c r="W90" i="4"/>
  <c r="Q92" i="4"/>
  <c r="W33" i="4"/>
  <c r="AJ72" i="4"/>
  <c r="AF72" i="4"/>
  <c r="AH72" i="4"/>
  <c r="AD74" i="4"/>
  <c r="M16" i="4" l="1"/>
  <c r="W92" i="4"/>
  <c r="U92" i="4"/>
  <c r="S92" i="4"/>
  <c r="F92" i="4"/>
  <c r="J92" i="4"/>
  <c r="H92" i="4"/>
  <c r="AF39" i="4"/>
  <c r="AJ39" i="4"/>
  <c r="AH39" i="4"/>
  <c r="F74" i="4"/>
  <c r="J74" i="4"/>
  <c r="H74" i="4"/>
  <c r="AF56" i="4"/>
  <c r="AJ56" i="4"/>
  <c r="AH56" i="4"/>
  <c r="S56" i="4"/>
  <c r="U56" i="4"/>
  <c r="W56" i="4"/>
  <c r="AF74" i="4"/>
  <c r="AJ74" i="4"/>
  <c r="AH74" i="4"/>
  <c r="F56" i="4"/>
  <c r="AF6" i="4" s="1"/>
  <c r="J56" i="4"/>
  <c r="H56" i="4"/>
  <c r="U37" i="4"/>
  <c r="W35" i="4"/>
  <c r="S39" i="4"/>
  <c r="J39" i="4"/>
  <c r="F39" i="4"/>
  <c r="H39" i="4"/>
  <c r="U74" i="4"/>
  <c r="S74" i="4"/>
  <c r="W74" i="4"/>
  <c r="AF92" i="4"/>
  <c r="Z18" i="4" s="1"/>
  <c r="AJ92" i="4"/>
  <c r="AH92" i="4"/>
  <c r="S6" i="4" l="1"/>
  <c r="M6" i="4"/>
  <c r="S16" i="4"/>
  <c r="F6" i="4"/>
  <c r="F16" i="4"/>
  <c r="F8" i="4"/>
  <c r="M18" i="4"/>
  <c r="Z8" i="4"/>
  <c r="F18" i="4"/>
  <c r="S8" i="4"/>
  <c r="AF8" i="4"/>
  <c r="Z6" i="4"/>
  <c r="M8" i="4"/>
  <c r="U39" i="4"/>
  <c r="S18" i="4"/>
  <c r="Z16" i="4"/>
  <c r="W37" i="4"/>
  <c r="F14" i="4" l="1"/>
  <c r="W39" i="4"/>
  <c r="M4" i="4"/>
  <c r="M10" i="4" s="1"/>
  <c r="F4" i="4"/>
  <c r="F20" i="4" l="1"/>
  <c r="F10" i="4"/>
  <c r="M14" i="4"/>
  <c r="Z4" i="4"/>
  <c r="Z14" i="4"/>
  <c r="S4" i="4"/>
  <c r="S14" i="4"/>
  <c r="S20" i="4" s="1"/>
  <c r="AF4" i="4"/>
  <c r="S10" i="4" l="1"/>
  <c r="M20" i="4"/>
  <c r="Z20" i="4"/>
  <c r="Z10" i="4"/>
  <c r="AF10" i="4"/>
  <c r="AM4" i="4" l="1"/>
</calcChain>
</file>

<file path=xl/sharedStrings.xml><?xml version="1.0" encoding="utf-8"?>
<sst xmlns="http://schemas.openxmlformats.org/spreadsheetml/2006/main" count="878" uniqueCount="61">
  <si>
    <t>Sal</t>
  </si>
  <si>
    <t>Pzt</t>
  </si>
  <si>
    <t>Çar</t>
  </si>
  <si>
    <t>Per</t>
  </si>
  <si>
    <t>Cum</t>
  </si>
  <si>
    <t>Cmt</t>
  </si>
  <si>
    <t>Paz</t>
  </si>
  <si>
    <t>BURSA KIŞ:</t>
  </si>
  <si>
    <t>İSTANBUL KIŞ:</t>
  </si>
  <si>
    <t>İZMİR KIŞ:</t>
  </si>
  <si>
    <t>ADANA KIŞ:</t>
  </si>
  <si>
    <t>KOCAELİ KIŞ:</t>
  </si>
  <si>
    <t>BURSA YAZ:</t>
  </si>
  <si>
    <t>İZMİR YAZ:</t>
  </si>
  <si>
    <t>ADANA YAZ:</t>
  </si>
  <si>
    <t>KOCAELİ YAZ:</t>
  </si>
  <si>
    <t>BURSA SONB:</t>
  </si>
  <si>
    <t>İSTANBUL SONB:</t>
  </si>
  <si>
    <t>İZMİR SONB:</t>
  </si>
  <si>
    <t>ADANA SONB:</t>
  </si>
  <si>
    <t>KOCAELİ SONB:</t>
  </si>
  <si>
    <t>DİYARBAKIR SONB:</t>
  </si>
  <si>
    <t>ANKARA YAZ:</t>
  </si>
  <si>
    <t>ŞANLIURFA KIŞ:</t>
  </si>
  <si>
    <t>ELAZIĞ YAZ:</t>
  </si>
  <si>
    <t>TOPLAM</t>
  </si>
  <si>
    <t>ŞANLIURFA YAZ:</t>
  </si>
  <si>
    <t>ŞANLIURFA SONB:</t>
  </si>
  <si>
    <t>TOPLAM:</t>
  </si>
  <si>
    <t>ADA</t>
  </si>
  <si>
    <t>BUR</t>
  </si>
  <si>
    <t>KOC</t>
  </si>
  <si>
    <t>İST</t>
  </si>
  <si>
    <t>URF</t>
  </si>
  <si>
    <t>İSTANBUL YAZ:</t>
  </si>
  <si>
    <t>19 Kas - 31 Ara</t>
  </si>
  <si>
    <t>İZM</t>
  </si>
  <si>
    <t>ANK</t>
  </si>
  <si>
    <t>BAY.</t>
  </si>
  <si>
    <t>ELZ</t>
  </si>
  <si>
    <t>DYB</t>
  </si>
  <si>
    <t>01 Oca - 11 Nis</t>
  </si>
  <si>
    <t>17 Kas - 29 Ara</t>
  </si>
  <si>
    <t>02 Oca - 11 Nis</t>
  </si>
  <si>
    <t>14 Nis - 14 Kas</t>
  </si>
  <si>
    <t>15 Nis - 13 Kas</t>
  </si>
  <si>
    <t>18 Kas - 31 Ara</t>
  </si>
  <si>
    <t>16 Kas - 28 Ara</t>
  </si>
  <si>
    <t>04 Oca - 7 Nis</t>
  </si>
  <si>
    <t>12 Nis - 12 Kas</t>
  </si>
  <si>
    <t>15 Kas - 29 Ara</t>
  </si>
  <si>
    <t>01 Oca - 09 Nis</t>
  </si>
  <si>
    <t>04 Oca - 08 Nis</t>
  </si>
  <si>
    <t>12 Nis - 28 Haz</t>
  </si>
  <si>
    <t>15 Kas - 30 Ara</t>
  </si>
  <si>
    <t>14 Nis - 10 Kas</t>
  </si>
  <si>
    <t>01 Eyl - 28 Ara</t>
  </si>
  <si>
    <t>02 Oca - 10 Nis</t>
  </si>
  <si>
    <t>01 Tem - 08 Kas</t>
  </si>
  <si>
    <t>13 Nis-29 Haz/05 Eyl-14 Kas</t>
  </si>
  <si>
    <t>13 Nis - 13 Kas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</si>
</sst>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mmmm"/>
  </numFmts>
  <fonts count="26" x14ac:knownFonts="1">
    <font>
      <sz val="10"/>
      <name val="Arial Tur"/>
      <charset val="162"/>
    </font>
    <font>
      <u/>
      <sz val="10"/>
      <color indexed="12"/>
      <name val="Arial Tur"/>
      <charset val="162"/>
    </font>
    <font>
      <sz val="10"/>
      <name val="Arial"/>
      <family val="2"/>
      <charset val="162"/>
    </font>
    <font>
      <b/>
      <sz val="11"/>
      <name val="Arial"/>
      <family val="2"/>
      <charset val="162"/>
    </font>
    <font>
      <sz val="10"/>
      <color theme="0"/>
      <name val="Arial"/>
      <family val="2"/>
      <charset val="162"/>
    </font>
    <font>
      <b/>
      <sz val="10"/>
      <name val="Arial"/>
      <family val="2"/>
      <charset val="162"/>
    </font>
    <font>
      <u/>
      <sz val="10"/>
      <name val="Arial"/>
      <family val="2"/>
      <charset val="162"/>
    </font>
    <font>
      <b/>
      <sz val="30"/>
      <name val="Arial"/>
      <family val="2"/>
      <charset val="162"/>
    </font>
    <font>
      <sz val="8"/>
      <name val="Arial"/>
      <family val="2"/>
    </font>
    <font>
      <b/>
      <sz val="8"/>
      <color indexed="9"/>
      <name val="Arial"/>
      <family val="2"/>
    </font>
    <font>
      <b/>
      <sz val="8"/>
      <name val="Arial"/>
      <family val="2"/>
    </font>
    <font>
      <b/>
      <sz val="8"/>
      <name val="Arial"/>
      <family val="2"/>
      <charset val="162"/>
    </font>
    <font>
      <b/>
      <sz val="7.5"/>
      <color indexed="9"/>
      <name val="Arial"/>
      <family val="2"/>
    </font>
    <font>
      <b/>
      <i/>
      <sz val="8"/>
      <name val="Arial"/>
      <family val="2"/>
    </font>
    <font>
      <b/>
      <sz val="8"/>
      <color theme="0"/>
      <name val="Arial"/>
      <family val="2"/>
    </font>
    <font>
      <sz val="8"/>
      <color theme="0"/>
      <name val="Arial"/>
      <family val="2"/>
    </font>
    <font>
      <b/>
      <sz val="7.5"/>
      <color theme="0"/>
      <name val="Arial"/>
      <family val="2"/>
    </font>
    <font>
      <b/>
      <sz val="7.5"/>
      <name val="Arial"/>
      <family val="2"/>
    </font>
    <font>
      <b/>
      <sz val="7.5"/>
      <name val="Arial"/>
      <family val="2"/>
      <charset val="162"/>
    </font>
    <font>
      <b/>
      <sz val="10"/>
      <name val="Arial"/>
      <family val="2"/>
    </font>
    <font>
      <b/>
      <sz val="15"/>
      <name val="Arial"/>
      <family val="2"/>
    </font>
    <font>
      <sz val="8"/>
      <name val="Arial"/>
      <family val="2"/>
      <charset val="162"/>
    </font>
    <font>
      <b/>
      <sz val="10.5"/>
      <name val="Arial"/>
      <family val="2"/>
      <charset val="162"/>
    </font>
    <font>
      <sz val="10.5"/>
      <name val="Arial"/>
      <family val="2"/>
      <charset val="162"/>
    </font>
    <font>
      <b/>
      <sz val="10.5"/>
      <color rgb="FFFF0000"/>
      <name val="Arial"/>
      <family val="2"/>
      <charset val="162"/>
    </font>
    <font>
      <b/>
      <sz val="10"/>
      <color theme="0"/>
      <name val="Arial"/>
      <family val="2"/>
      <charset val="162"/>
    </font>
  </fonts>
  <fills count="16">
    <fill>
      <patternFill patternType="none"/>
    </fill>
    <fill>
      <patternFill patternType="gray125"/>
    </fill>
    <fill>
      <patternFill patternType="solid">
        <fgColor indexed="12"/>
        <bgColor indexed="64"/>
      </patternFill>
    </fill>
    <fill>
      <patternFill patternType="solid">
        <fgColor indexed="10"/>
        <bgColor indexed="64"/>
      </patternFill>
    </fill>
    <fill>
      <patternFill patternType="solid">
        <fgColor indexed="15"/>
        <bgColor indexed="64"/>
      </patternFill>
    </fill>
    <fill>
      <patternFill patternType="solid">
        <fgColor indexed="61"/>
        <bgColor indexed="64"/>
      </patternFill>
    </fill>
    <fill>
      <patternFill patternType="solid">
        <fgColor indexed="11"/>
        <bgColor indexed="64"/>
      </patternFill>
    </fill>
    <fill>
      <patternFill patternType="solid">
        <fgColor indexed="63"/>
        <bgColor indexed="64"/>
      </patternFill>
    </fill>
    <fill>
      <patternFill patternType="solid">
        <fgColor indexed="52"/>
        <bgColor indexed="64"/>
      </patternFill>
    </fill>
    <fill>
      <patternFill patternType="solid">
        <fgColor indexed="46"/>
        <bgColor indexed="64"/>
      </patternFill>
    </fill>
    <fill>
      <patternFill patternType="solid">
        <fgColor rgb="FFFFFF00"/>
        <bgColor indexed="64"/>
      </patternFill>
    </fill>
    <fill>
      <patternFill patternType="solid">
        <fgColor indexed="65"/>
        <bgColor auto="1"/>
      </patternFill>
    </fill>
    <fill>
      <patternFill patternType="solid">
        <fgColor indexed="65"/>
        <bgColor rgb="FFFFCCFF"/>
      </patternFill>
    </fill>
    <fill>
      <patternFill patternType="solid">
        <fgColor indexed="65"/>
        <bgColor indexed="64"/>
      </patternFill>
    </fill>
    <fill>
      <patternFill patternType="solid">
        <fgColor indexed="65"/>
        <bgColor theme="9" tint="-0.24994659260841701"/>
      </patternFill>
    </fill>
    <fill>
      <patternFill patternType="solid">
        <fgColor indexed="65"/>
        <bgColor rgb="FFFFCC99"/>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68">
    <xf numFmtId="0" fontId="0" fillId="0" borderId="0" xfId="0"/>
    <xf numFmtId="0" fontId="5" fillId="0" borderId="0" xfId="0" applyFont="1" applyFill="1" applyBorder="1" applyProtection="1">
      <protection locked="0"/>
    </xf>
    <xf numFmtId="0" fontId="2" fillId="0" borderId="0" xfId="0" applyFont="1" applyFill="1" applyProtection="1">
      <protection locked="0"/>
    </xf>
    <xf numFmtId="0" fontId="8" fillId="0" borderId="0" xfId="0" applyFont="1" applyFill="1" applyProtection="1">
      <protection locked="0"/>
    </xf>
    <xf numFmtId="0" fontId="2" fillId="0" borderId="12" xfId="0" applyFont="1" applyFill="1" applyBorder="1" applyAlignment="1" applyProtection="1">
      <protection locked="0"/>
    </xf>
    <xf numFmtId="0" fontId="14" fillId="3" borderId="7" xfId="0" applyFont="1" applyFill="1" applyBorder="1" applyProtection="1">
      <protection locked="0"/>
    </xf>
    <xf numFmtId="0" fontId="15" fillId="3" borderId="8" xfId="0" applyFont="1" applyFill="1" applyBorder="1" applyProtection="1">
      <protection locked="0"/>
    </xf>
    <xf numFmtId="0" fontId="11" fillId="10" borderId="7" xfId="0" applyFont="1" applyFill="1" applyBorder="1" applyProtection="1">
      <protection locked="0"/>
    </xf>
    <xf numFmtId="0" fontId="11" fillId="10" borderId="8" xfId="0" applyFont="1" applyFill="1" applyBorder="1" applyProtection="1">
      <protection locked="0"/>
    </xf>
    <xf numFmtId="0" fontId="10" fillId="4" borderId="7" xfId="0" applyFont="1" applyFill="1" applyBorder="1" applyProtection="1">
      <protection locked="0"/>
    </xf>
    <xf numFmtId="0" fontId="10" fillId="4" borderId="8" xfId="0" applyFont="1" applyFill="1" applyBorder="1" applyProtection="1">
      <protection locked="0"/>
    </xf>
    <xf numFmtId="0" fontId="8" fillId="4" borderId="8" xfId="0" applyFont="1" applyFill="1" applyBorder="1" applyProtection="1">
      <protection locked="0"/>
    </xf>
    <xf numFmtId="0" fontId="9" fillId="5" borderId="7" xfId="0" applyFont="1" applyFill="1" applyBorder="1" applyProtection="1">
      <protection locked="0"/>
    </xf>
    <xf numFmtId="0" fontId="9" fillId="5" borderId="8" xfId="0" applyFont="1" applyFill="1" applyBorder="1" applyProtection="1">
      <protection locked="0"/>
    </xf>
    <xf numFmtId="0" fontId="9" fillId="2" borderId="7" xfId="0" applyFont="1" applyFill="1" applyBorder="1" applyProtection="1">
      <protection locked="0"/>
    </xf>
    <xf numFmtId="0" fontId="9" fillId="2" borderId="8" xfId="0" applyFont="1" applyFill="1" applyBorder="1" applyProtection="1">
      <protection locked="0"/>
    </xf>
    <xf numFmtId="0" fontId="14" fillId="3" borderId="4" xfId="0" applyFont="1" applyFill="1" applyBorder="1" applyProtection="1">
      <protection locked="0"/>
    </xf>
    <xf numFmtId="0" fontId="15" fillId="3" borderId="0" xfId="0" applyFont="1" applyFill="1" applyBorder="1" applyProtection="1">
      <protection locked="0"/>
    </xf>
    <xf numFmtId="0" fontId="11" fillId="10" borderId="4" xfId="0" applyFont="1" applyFill="1" applyBorder="1" applyProtection="1">
      <protection locked="0"/>
    </xf>
    <xf numFmtId="0" fontId="11" fillId="10" borderId="0" xfId="0" applyFont="1" applyFill="1" applyBorder="1" applyProtection="1">
      <protection locked="0"/>
    </xf>
    <xf numFmtId="0" fontId="10" fillId="4" borderId="4" xfId="0" applyFont="1" applyFill="1" applyBorder="1" applyProtection="1">
      <protection locked="0"/>
    </xf>
    <xf numFmtId="0" fontId="10" fillId="4" borderId="0" xfId="0" applyFont="1" applyFill="1" applyBorder="1" applyProtection="1">
      <protection locked="0"/>
    </xf>
    <xf numFmtId="0" fontId="8" fillId="4" borderId="0" xfId="0" applyFont="1" applyFill="1" applyBorder="1" applyProtection="1">
      <protection locked="0"/>
    </xf>
    <xf numFmtId="0" fontId="9" fillId="5" borderId="4" xfId="0" applyFont="1" applyFill="1" applyBorder="1" applyProtection="1">
      <protection locked="0"/>
    </xf>
    <xf numFmtId="0" fontId="9" fillId="5" borderId="0" xfId="0" applyFont="1" applyFill="1" applyBorder="1" applyProtection="1">
      <protection locked="0"/>
    </xf>
    <xf numFmtId="0" fontId="9" fillId="2" borderId="4" xfId="0" applyFont="1" applyFill="1" applyBorder="1" applyProtection="1">
      <protection locked="0"/>
    </xf>
    <xf numFmtId="0" fontId="9" fillId="2" borderId="0" xfId="0" applyFont="1" applyFill="1" applyBorder="1" applyProtection="1">
      <protection locked="0"/>
    </xf>
    <xf numFmtId="0" fontId="8" fillId="0" borderId="0" xfId="0" quotePrefix="1" applyFont="1" applyFill="1" applyAlignment="1" applyProtection="1">
      <alignment horizontal="left"/>
      <protection locked="0"/>
    </xf>
    <xf numFmtId="0" fontId="8" fillId="0" borderId="0" xfId="0" quotePrefix="1" applyFont="1" applyFill="1" applyProtection="1">
      <protection locked="0"/>
    </xf>
    <xf numFmtId="0" fontId="12" fillId="5" borderId="4" xfId="0" applyFont="1" applyFill="1" applyBorder="1" applyProtection="1">
      <protection locked="0"/>
    </xf>
    <xf numFmtId="0" fontId="13" fillId="0" borderId="0" xfId="0" applyFont="1" applyFill="1" applyProtection="1">
      <protection locked="0"/>
    </xf>
    <xf numFmtId="0" fontId="10" fillId="0" borderId="0" xfId="0" applyFont="1" applyFill="1" applyProtection="1">
      <protection locked="0"/>
    </xf>
    <xf numFmtId="0" fontId="10" fillId="6" borderId="7" xfId="0" applyFont="1" applyFill="1" applyBorder="1" applyProtection="1">
      <protection locked="0"/>
    </xf>
    <xf numFmtId="0" fontId="8" fillId="6" borderId="8" xfId="0" applyFont="1" applyFill="1" applyBorder="1" applyProtection="1">
      <protection locked="0"/>
    </xf>
    <xf numFmtId="0" fontId="10" fillId="8" borderId="7" xfId="0" applyFont="1" applyFill="1" applyBorder="1" applyProtection="1">
      <protection locked="0"/>
    </xf>
    <xf numFmtId="0" fontId="8" fillId="8" borderId="8" xfId="0" applyFont="1" applyFill="1" applyBorder="1" applyProtection="1">
      <protection locked="0"/>
    </xf>
    <xf numFmtId="0" fontId="10" fillId="8" borderId="8" xfId="0" applyFont="1" applyFill="1" applyBorder="1" applyProtection="1">
      <protection locked="0"/>
    </xf>
    <xf numFmtId="0" fontId="10" fillId="9" borderId="7" xfId="0" applyFont="1" applyFill="1" applyBorder="1" applyProtection="1">
      <protection locked="0"/>
    </xf>
    <xf numFmtId="0" fontId="8" fillId="9" borderId="8" xfId="0" applyFont="1" applyFill="1" applyBorder="1" applyProtection="1">
      <protection locked="0"/>
    </xf>
    <xf numFmtId="0" fontId="14" fillId="7" borderId="7" xfId="0" applyFont="1" applyFill="1" applyBorder="1" applyProtection="1">
      <protection locked="0"/>
    </xf>
    <xf numFmtId="0" fontId="15" fillId="7" borderId="8" xfId="0" applyFont="1" applyFill="1" applyBorder="1" applyProtection="1">
      <protection locked="0"/>
    </xf>
    <xf numFmtId="0" fontId="10" fillId="6" borderId="4" xfId="0" applyFont="1" applyFill="1" applyBorder="1" applyProtection="1">
      <protection locked="0"/>
    </xf>
    <xf numFmtId="0" fontId="8" fillId="6" borderId="0" xfId="0" applyFont="1" applyFill="1" applyBorder="1" applyProtection="1">
      <protection locked="0"/>
    </xf>
    <xf numFmtId="0" fontId="10" fillId="8" borderId="4" xfId="0" applyFont="1" applyFill="1" applyBorder="1" applyProtection="1">
      <protection locked="0"/>
    </xf>
    <xf numFmtId="0" fontId="8" fillId="8" borderId="0" xfId="0" applyFont="1" applyFill="1" applyBorder="1" applyProtection="1">
      <protection locked="0"/>
    </xf>
    <xf numFmtId="0" fontId="10" fillId="8" borderId="0" xfId="0" applyFont="1" applyFill="1" applyBorder="1" applyProtection="1">
      <protection locked="0"/>
    </xf>
    <xf numFmtId="0" fontId="10" fillId="9" borderId="4" xfId="0" applyFont="1" applyFill="1" applyBorder="1" applyProtection="1">
      <protection locked="0"/>
    </xf>
    <xf numFmtId="0" fontId="8" fillId="9" borderId="0" xfId="0" applyFont="1" applyFill="1" applyBorder="1" applyProtection="1">
      <protection locked="0"/>
    </xf>
    <xf numFmtId="0" fontId="14" fillId="7" borderId="4" xfId="0" applyFont="1" applyFill="1" applyBorder="1" applyProtection="1">
      <protection locked="0"/>
    </xf>
    <xf numFmtId="0" fontId="15" fillId="7" borderId="0" xfId="0" applyFont="1" applyFill="1" applyBorder="1" applyProtection="1">
      <protection locked="0"/>
    </xf>
    <xf numFmtId="0" fontId="10" fillId="6" borderId="0" xfId="0" applyFont="1" applyFill="1" applyBorder="1" applyProtection="1">
      <protection locked="0"/>
    </xf>
    <xf numFmtId="0" fontId="14" fillId="7" borderId="4" xfId="0" applyFont="1" applyFill="1" applyBorder="1" applyAlignment="1" applyProtection="1">
      <alignment horizontal="left"/>
      <protection locked="0"/>
    </xf>
    <xf numFmtId="0" fontId="14" fillId="7" borderId="0" xfId="0" applyFont="1" applyFill="1" applyBorder="1" applyProtection="1">
      <protection locked="0"/>
    </xf>
    <xf numFmtId="0" fontId="2" fillId="0" borderId="0" xfId="0" applyFont="1" applyFill="1" applyBorder="1" applyProtection="1">
      <protection locked="0"/>
    </xf>
    <xf numFmtId="0" fontId="3" fillId="0" borderId="1"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11" fillId="0" borderId="17"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2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14" fillId="3" borderId="9" xfId="0" applyFont="1" applyFill="1" applyBorder="1" applyProtection="1"/>
    <xf numFmtId="0" fontId="14" fillId="3" borderId="10" xfId="0" applyFont="1" applyFill="1" applyBorder="1" applyProtection="1"/>
    <xf numFmtId="0" fontId="11" fillId="10" borderId="9" xfId="0" applyFont="1" applyFill="1" applyBorder="1" applyProtection="1"/>
    <xf numFmtId="0" fontId="11" fillId="10" borderId="10" xfId="0" applyFont="1" applyFill="1" applyBorder="1" applyProtection="1"/>
    <xf numFmtId="0" fontId="10" fillId="4" borderId="9" xfId="0" applyFont="1" applyFill="1" applyBorder="1" applyProtection="1"/>
    <xf numFmtId="0" fontId="10" fillId="4" borderId="10" xfId="0" applyFont="1" applyFill="1" applyBorder="1" applyProtection="1"/>
    <xf numFmtId="0" fontId="9" fillId="5" borderId="9" xfId="0" applyFont="1" applyFill="1" applyBorder="1" applyProtection="1"/>
    <xf numFmtId="0" fontId="9" fillId="5" borderId="10" xfId="0" applyFont="1" applyFill="1" applyBorder="1" applyProtection="1"/>
    <xf numFmtId="0" fontId="9" fillId="2" borderId="9" xfId="0" applyFont="1" applyFill="1" applyBorder="1" applyProtection="1"/>
    <xf numFmtId="0" fontId="9" fillId="2" borderId="10" xfId="0" applyFont="1" applyFill="1" applyBorder="1" applyProtection="1"/>
    <xf numFmtId="0" fontId="10" fillId="6" borderId="9" xfId="0" applyFont="1" applyFill="1" applyBorder="1" applyProtection="1"/>
    <xf numFmtId="0" fontId="10" fillId="6" borderId="10" xfId="0" applyFont="1" applyFill="1" applyBorder="1" applyProtection="1"/>
    <xf numFmtId="0" fontId="10" fillId="8" borderId="9" xfId="0" applyFont="1" applyFill="1" applyBorder="1" applyProtection="1"/>
    <xf numFmtId="0" fontId="10" fillId="8" borderId="10" xfId="0" applyFont="1" applyFill="1" applyBorder="1" applyProtection="1"/>
    <xf numFmtId="0" fontId="10" fillId="9" borderId="9" xfId="0" applyFont="1" applyFill="1" applyBorder="1" applyProtection="1"/>
    <xf numFmtId="0" fontId="10" fillId="9" borderId="10" xfId="0" applyFont="1" applyFill="1" applyBorder="1" applyProtection="1"/>
    <xf numFmtId="0" fontId="14" fillId="7" borderId="9" xfId="0" applyFont="1" applyFill="1" applyBorder="1" applyProtection="1"/>
    <xf numFmtId="0" fontId="14" fillId="7" borderId="10" xfId="0" applyFont="1" applyFill="1" applyBorder="1" applyProtection="1"/>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Alignment="1" applyProtection="1">
      <alignment vertical="center"/>
    </xf>
    <xf numFmtId="0" fontId="17" fillId="8" borderId="4" xfId="0" applyFont="1" applyFill="1" applyBorder="1" applyAlignment="1" applyProtection="1">
      <alignment horizontal="left"/>
    </xf>
    <xf numFmtId="0" fontId="25" fillId="0" borderId="0" xfId="0" applyFont="1" applyFill="1" applyBorder="1" applyProtection="1">
      <protection locked="0"/>
    </xf>
    <xf numFmtId="14" fontId="8" fillId="0" borderId="0" xfId="0" applyNumberFormat="1" applyFont="1" applyFill="1" applyProtection="1">
      <protection locked="0"/>
    </xf>
    <xf numFmtId="0" fontId="6" fillId="0" borderId="0" xfId="1" applyFont="1" applyFill="1" applyAlignment="1" applyProtection="1">
      <alignment horizontal="left"/>
      <protection locked="0"/>
    </xf>
    <xf numFmtId="0" fontId="6" fillId="0" borderId="0" xfId="1" applyFont="1" applyFill="1" applyAlignment="1" applyProtection="1">
      <alignment horizontal="center"/>
      <protection locked="0"/>
    </xf>
    <xf numFmtId="0" fontId="23" fillId="13" borderId="0" xfId="0" applyFont="1" applyFill="1" applyAlignment="1" applyProtection="1">
      <alignment vertical="center"/>
      <protection locked="0"/>
    </xf>
    <xf numFmtId="0" fontId="22" fillId="14" borderId="24" xfId="0" applyFont="1" applyFill="1" applyBorder="1" applyAlignment="1" applyProtection="1">
      <alignment horizontal="center" vertical="center"/>
    </xf>
    <xf numFmtId="0" fontId="22" fillId="14" borderId="10" xfId="0" applyFont="1" applyFill="1" applyBorder="1" applyAlignment="1" applyProtection="1">
      <alignment horizontal="center" vertical="center"/>
    </xf>
    <xf numFmtId="0" fontId="22" fillId="15" borderId="24" xfId="0" applyFont="1" applyFill="1" applyBorder="1" applyAlignment="1" applyProtection="1">
      <alignment horizontal="center" vertical="center"/>
    </xf>
    <xf numFmtId="0" fontId="22" fillId="15" borderId="10" xfId="0" applyFont="1" applyFill="1" applyBorder="1" applyAlignment="1" applyProtection="1">
      <alignment horizontal="center" vertical="center"/>
    </xf>
    <xf numFmtId="0" fontId="6" fillId="0" borderId="0" xfId="1" applyFont="1" applyFill="1" applyAlignment="1" applyProtection="1">
      <protection locked="0"/>
    </xf>
    <xf numFmtId="165" fontId="3" fillId="0" borderId="1" xfId="0" applyNumberFormat="1" applyFont="1" applyFill="1" applyBorder="1" applyAlignment="1" applyProtection="1">
      <alignment vertical="center"/>
      <protection locked="0"/>
    </xf>
    <xf numFmtId="0" fontId="11" fillId="13" borderId="23" xfId="0" applyFont="1" applyFill="1" applyBorder="1" applyAlignment="1" applyProtection="1">
      <alignment horizontal="center" vertical="center"/>
      <protection locked="0"/>
    </xf>
    <xf numFmtId="0" fontId="11" fillId="13" borderId="25" xfId="0" applyFont="1" applyFill="1" applyBorder="1" applyAlignment="1" applyProtection="1">
      <alignment horizontal="center" vertical="center"/>
      <protection locked="0"/>
    </xf>
    <xf numFmtId="0" fontId="11" fillId="13" borderId="24" xfId="0" applyFont="1" applyFill="1" applyBorder="1" applyAlignment="1" applyProtection="1">
      <alignment horizontal="center" vertical="center"/>
      <protection locked="0"/>
    </xf>
    <xf numFmtId="0" fontId="20" fillId="0" borderId="11" xfId="0" applyFont="1" applyFill="1" applyBorder="1" applyAlignment="1" applyProtection="1">
      <alignment horizontal="left" vertical="center"/>
    </xf>
    <xf numFmtId="0" fontId="20" fillId="0" borderId="12"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9" fillId="0" borderId="13" xfId="0" applyFont="1" applyFill="1" applyBorder="1" applyAlignment="1" applyProtection="1">
      <alignment horizontal="center" vertical="center"/>
    </xf>
    <xf numFmtId="0" fontId="7" fillId="0" borderId="1" xfId="0" applyFont="1" applyFill="1" applyBorder="1" applyAlignment="1" applyProtection="1">
      <alignment horizontal="center"/>
    </xf>
    <xf numFmtId="0" fontId="7" fillId="0" borderId="2" xfId="0" applyFont="1" applyFill="1" applyBorder="1" applyAlignment="1" applyProtection="1">
      <alignment horizontal="center"/>
    </xf>
    <xf numFmtId="0" fontId="7" fillId="0" borderId="3" xfId="0" applyFont="1" applyFill="1" applyBorder="1" applyAlignment="1" applyProtection="1">
      <alignment horizontal="center"/>
    </xf>
    <xf numFmtId="0" fontId="20" fillId="0" borderId="7"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9" fillId="0" borderId="9" xfId="0" applyFont="1" applyFill="1" applyBorder="1" applyAlignment="1" applyProtection="1">
      <alignment horizontal="center" vertical="center"/>
    </xf>
    <xf numFmtId="0" fontId="22" fillId="12" borderId="5" xfId="0" applyFont="1" applyFill="1" applyBorder="1" applyAlignment="1" applyProtection="1">
      <alignment horizontal="center" vertical="center"/>
    </xf>
    <xf numFmtId="0" fontId="22" fillId="12" borderId="6" xfId="0" applyFont="1" applyFill="1" applyBorder="1" applyAlignment="1" applyProtection="1">
      <alignment horizontal="center" vertical="center"/>
    </xf>
    <xf numFmtId="165" fontId="3" fillId="0" borderId="2" xfId="0" applyNumberFormat="1" applyFont="1" applyFill="1" applyBorder="1" applyAlignment="1" applyProtection="1">
      <alignment horizontal="center" vertical="center"/>
      <protection locked="0"/>
    </xf>
    <xf numFmtId="165" fontId="3" fillId="0" borderId="3"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22" fillId="11" borderId="5" xfId="0" applyFont="1" applyFill="1" applyBorder="1" applyAlignment="1" applyProtection="1">
      <alignment horizontal="center" vertical="center"/>
    </xf>
    <xf numFmtId="0" fontId="22" fillId="11" borderId="6" xfId="0" applyFont="1" applyFill="1" applyBorder="1" applyAlignment="1" applyProtection="1">
      <alignment horizontal="center" vertical="center"/>
    </xf>
    <xf numFmtId="0" fontId="22" fillId="11" borderId="15" xfId="0" applyFont="1" applyFill="1" applyBorder="1" applyAlignment="1" applyProtection="1">
      <alignment horizontal="center" vertical="center"/>
    </xf>
    <xf numFmtId="0" fontId="22" fillId="12" borderId="15" xfId="0" applyFont="1" applyFill="1" applyBorder="1" applyAlignment="1" applyProtection="1">
      <alignment horizontal="center" vertical="center"/>
    </xf>
    <xf numFmtId="0" fontId="5" fillId="0" borderId="20" xfId="0" applyFont="1" applyFill="1" applyBorder="1" applyAlignment="1" applyProtection="1">
      <alignment horizontal="left" vertical="center"/>
    </xf>
    <xf numFmtId="0" fontId="24" fillId="12" borderId="5" xfId="0" applyFont="1" applyFill="1" applyBorder="1" applyAlignment="1" applyProtection="1">
      <alignment horizontal="center" vertical="center"/>
    </xf>
    <xf numFmtId="0" fontId="24" fillId="12" borderId="6" xfId="0" applyFont="1" applyFill="1" applyBorder="1" applyAlignment="1" applyProtection="1">
      <alignment horizontal="center" vertical="center"/>
    </xf>
    <xf numFmtId="0" fontId="5" fillId="0" borderId="19" xfId="0" applyFont="1" applyFill="1" applyBorder="1" applyAlignment="1" applyProtection="1">
      <alignment horizontal="left" vertical="center"/>
    </xf>
    <xf numFmtId="0" fontId="22" fillId="14" borderId="5" xfId="0" applyFont="1" applyFill="1" applyBorder="1" applyAlignment="1" applyProtection="1">
      <alignment horizontal="center" vertical="center"/>
    </xf>
    <xf numFmtId="0" fontId="22" fillId="14" borderId="6" xfId="0" applyFont="1" applyFill="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2" fillId="14" borderId="15" xfId="0" applyFont="1" applyFill="1" applyBorder="1" applyAlignment="1" applyProtection="1">
      <alignment horizontal="center" vertical="center"/>
    </xf>
    <xf numFmtId="0" fontId="24" fillId="14" borderId="5" xfId="0" applyFont="1" applyFill="1" applyBorder="1" applyAlignment="1" applyProtection="1">
      <alignment horizontal="center" vertical="center"/>
    </xf>
    <xf numFmtId="0" fontId="24" fillId="14" borderId="6" xfId="0" applyFont="1" applyFill="1" applyBorder="1" applyAlignment="1" applyProtection="1">
      <alignment horizontal="center" vertical="center"/>
    </xf>
    <xf numFmtId="0" fontId="22" fillId="14" borderId="21" xfId="0" applyFont="1" applyFill="1" applyBorder="1" applyAlignment="1" applyProtection="1">
      <alignment horizontal="center" vertical="center"/>
    </xf>
    <xf numFmtId="0" fontId="22" fillId="14" borderId="22" xfId="0" applyFont="1" applyFill="1" applyBorder="1" applyAlignment="1" applyProtection="1">
      <alignment horizontal="center" vertical="center"/>
    </xf>
    <xf numFmtId="0" fontId="22" fillId="14" borderId="9" xfId="0" applyFont="1" applyFill="1" applyBorder="1" applyAlignment="1" applyProtection="1">
      <alignment horizontal="center" vertical="center"/>
    </xf>
    <xf numFmtId="0" fontId="24" fillId="14" borderId="15" xfId="0" applyFont="1" applyFill="1" applyBorder="1" applyAlignment="1" applyProtection="1">
      <alignment horizontal="center" vertical="center"/>
    </xf>
    <xf numFmtId="0" fontId="22" fillId="15" borderId="21" xfId="0" applyFont="1" applyFill="1" applyBorder="1" applyAlignment="1" applyProtection="1">
      <alignment horizontal="center" vertical="center"/>
    </xf>
    <xf numFmtId="0" fontId="22" fillId="15" borderId="22" xfId="0" applyFont="1" applyFill="1" applyBorder="1" applyAlignment="1" applyProtection="1">
      <alignment horizontal="center" vertical="center"/>
    </xf>
    <xf numFmtId="0" fontId="22" fillId="15" borderId="9" xfId="0" applyFont="1" applyFill="1" applyBorder="1" applyAlignment="1" applyProtection="1">
      <alignment horizontal="center" vertical="center"/>
    </xf>
    <xf numFmtId="0" fontId="22" fillId="15" borderId="5" xfId="0" applyFont="1" applyFill="1" applyBorder="1" applyAlignment="1" applyProtection="1">
      <alignment horizontal="center" vertical="center"/>
    </xf>
    <xf numFmtId="0" fontId="22" fillId="15" borderId="6" xfId="0" applyFont="1" applyFill="1" applyBorder="1" applyAlignment="1" applyProtection="1">
      <alignment horizontal="center" vertical="center"/>
    </xf>
    <xf numFmtId="0" fontId="22" fillId="15" borderId="15" xfId="0" applyFont="1" applyFill="1" applyBorder="1" applyAlignment="1" applyProtection="1">
      <alignment horizontal="center" vertical="center"/>
    </xf>
    <xf numFmtId="0" fontId="6" fillId="0" borderId="0" xfId="1" applyFont="1" applyFill="1" applyAlignment="1" applyProtection="1">
      <alignment horizontal="center"/>
      <protection locked="0"/>
    </xf>
    <xf numFmtId="0" fontId="16" fillId="3" borderId="11" xfId="0" applyFont="1" applyFill="1" applyBorder="1" applyAlignment="1" applyProtection="1">
      <alignment horizontal="left"/>
    </xf>
    <xf numFmtId="0" fontId="14" fillId="3" borderId="12" xfId="0" applyFont="1" applyFill="1" applyBorder="1" applyProtection="1">
      <protection locked="0"/>
    </xf>
    <xf numFmtId="0" fontId="15" fillId="3" borderId="12" xfId="0" applyFont="1" applyFill="1" applyBorder="1" applyProtection="1">
      <protection locked="0"/>
    </xf>
    <xf numFmtId="0" fontId="14" fillId="3" borderId="13" xfId="0" applyFont="1" applyFill="1" applyBorder="1" applyProtection="1"/>
    <xf numFmtId="0" fontId="18" fillId="10" borderId="11" xfId="0" applyFont="1" applyFill="1" applyBorder="1" applyAlignment="1" applyProtection="1">
      <alignment horizontal="left"/>
    </xf>
    <xf numFmtId="0" fontId="11" fillId="10" borderId="12" xfId="0" applyFont="1" applyFill="1" applyBorder="1" applyProtection="1">
      <protection locked="0"/>
    </xf>
    <xf numFmtId="0" fontId="11" fillId="10" borderId="13" xfId="0" applyFont="1" applyFill="1" applyBorder="1" applyProtection="1"/>
    <xf numFmtId="0" fontId="17" fillId="4" borderId="11" xfId="0" applyFont="1" applyFill="1" applyBorder="1" applyAlignment="1" applyProtection="1">
      <alignment horizontal="left"/>
    </xf>
    <xf numFmtId="0" fontId="10" fillId="4" borderId="12" xfId="0" applyFont="1" applyFill="1" applyBorder="1" applyProtection="1">
      <protection locked="0"/>
    </xf>
    <xf numFmtId="0" fontId="8" fillId="4" borderId="12" xfId="0" applyFont="1" applyFill="1" applyBorder="1" applyProtection="1">
      <protection locked="0"/>
    </xf>
    <xf numFmtId="0" fontId="10" fillId="4" borderId="13" xfId="0" applyFont="1" applyFill="1" applyBorder="1" applyProtection="1"/>
    <xf numFmtId="0" fontId="12" fillId="5" borderId="11" xfId="0" applyFont="1" applyFill="1" applyBorder="1" applyAlignment="1" applyProtection="1">
      <alignment horizontal="left"/>
    </xf>
    <xf numFmtId="0" fontId="9" fillId="5" borderId="12" xfId="0" applyFont="1" applyFill="1" applyBorder="1" applyProtection="1">
      <protection locked="0"/>
    </xf>
    <xf numFmtId="0" fontId="9" fillId="5" borderId="13" xfId="0" applyFont="1" applyFill="1" applyBorder="1" applyProtection="1"/>
    <xf numFmtId="0" fontId="12" fillId="2" borderId="11" xfId="0" applyFont="1" applyFill="1" applyBorder="1" applyAlignment="1" applyProtection="1">
      <alignment horizontal="left"/>
    </xf>
    <xf numFmtId="0" fontId="9" fillId="2" borderId="12" xfId="0" applyFont="1" applyFill="1" applyBorder="1" applyProtection="1">
      <protection locked="0"/>
    </xf>
    <xf numFmtId="0" fontId="9" fillId="2" borderId="13" xfId="0" applyFont="1" applyFill="1" applyBorder="1" applyProtection="1"/>
    <xf numFmtId="0" fontId="17" fillId="6" borderId="11" xfId="0" applyFont="1" applyFill="1" applyBorder="1" applyAlignment="1" applyProtection="1">
      <alignment horizontal="left"/>
    </xf>
    <xf numFmtId="0" fontId="10" fillId="6" borderId="12" xfId="0" applyFont="1" applyFill="1" applyBorder="1" applyProtection="1">
      <protection locked="0"/>
    </xf>
    <xf numFmtId="0" fontId="10" fillId="6" borderId="13" xfId="0" applyFont="1" applyFill="1" applyBorder="1" applyProtection="1"/>
    <xf numFmtId="0" fontId="18" fillId="9" borderId="11" xfId="0" applyFont="1" applyFill="1" applyBorder="1" applyProtection="1"/>
    <xf numFmtId="0" fontId="11" fillId="9" borderId="12" xfId="0" applyFont="1" applyFill="1" applyBorder="1" applyProtection="1">
      <protection locked="0"/>
    </xf>
    <xf numFmtId="0" fontId="11" fillId="9" borderId="13" xfId="0" applyFont="1" applyFill="1" applyBorder="1" applyProtection="1"/>
    <xf numFmtId="0" fontId="16" fillId="7" borderId="11" xfId="0" applyFont="1" applyFill="1" applyBorder="1" applyAlignment="1" applyProtection="1">
      <alignment horizontal="left"/>
    </xf>
    <xf numFmtId="0" fontId="14" fillId="7" borderId="12" xfId="0" applyFont="1" applyFill="1" applyBorder="1" applyProtection="1">
      <protection locked="0"/>
    </xf>
    <xf numFmtId="0" fontId="15" fillId="7" borderId="12" xfId="0" applyFont="1" applyFill="1" applyBorder="1" applyProtection="1">
      <protection locked="0"/>
    </xf>
    <xf numFmtId="0" fontId="14" fillId="7" borderId="13" xfId="0" applyFont="1" applyFill="1" applyBorder="1" applyProtection="1"/>
  </cellXfs>
  <cellStyles count="2">
    <cellStyle name="Hyperlink" xfId="1" builtinId="8"/>
    <cellStyle name="Normal" xfId="0" builtinId="0"/>
  </cellStyles>
  <dxfs count="1980">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s>
  <tableStyles count="0" defaultTableStyle="TableStyleMedium2" defaultPivotStyle="PivotStyleLight16"/>
  <colors>
    <mruColors>
      <color rgb="FFFFCC99"/>
      <color rgb="FFFFCCFF"/>
      <color rgb="FFFF9900"/>
      <color rgb="FF00FFFF"/>
      <color rgb="FF00FFCC"/>
      <color rgb="FFFF0000"/>
      <color rgb="FF00FF00"/>
      <color rgb="FFCC99FF"/>
      <color rgb="FF333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5" fmlaLink="#REF!" max="2500" min="1900" page="10" val="1997"/>
</file>

<file path=xl/ctrlProps/ctrlProp2.xml><?xml version="1.0" encoding="utf-8"?>
<formControlPr xmlns="http://schemas.microsoft.com/office/spreadsheetml/2009/9/main" objectType="Spin" dx="15" fmlaLink="$A$1" max="2500" min="1900" page="10" val="202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19050</xdr:colOff>
          <xdr:row>0</xdr:row>
          <xdr:rowOff>0</xdr:rowOff>
        </xdr:from>
        <xdr:to>
          <xdr:col>22</xdr:col>
          <xdr:colOff>209550</xdr:colOff>
          <xdr:row>0</xdr:row>
          <xdr:rowOff>0</xdr:rowOff>
        </xdr:to>
        <xdr:sp macro="" textlink="">
          <xdr:nvSpPr>
            <xdr:cNvPr id="4097" name="Spinner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177800</xdr:colOff>
          <xdr:row>0</xdr:row>
          <xdr:rowOff>158750</xdr:rowOff>
        </xdr:to>
        <xdr:sp macro="" textlink="">
          <xdr:nvSpPr>
            <xdr:cNvPr id="4098" name="Spinner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U96"/>
  <sheetViews>
    <sheetView showZeros="0" tabSelected="1" showOutlineSymbols="0" zoomScale="85" zoomScaleNormal="85" workbookViewId="0">
      <selection activeCell="AE16" sqref="AE16"/>
    </sheetView>
  </sheetViews>
  <sheetFormatPr defaultRowHeight="12.5" x14ac:dyDescent="0.25"/>
  <cols>
    <col min="1" max="1" width="4.81640625" style="2" bestFit="1" customWidth="1"/>
    <col min="2" max="13" width="3.81640625" style="2" customWidth="1"/>
    <col min="14" max="14" width="4.81640625" style="2" customWidth="1"/>
    <col min="15" max="26" width="3.81640625" style="2" customWidth="1"/>
    <col min="27" max="27" width="4.81640625" style="2" bestFit="1" customWidth="1"/>
    <col min="28" max="39" width="3.81640625" style="2" customWidth="1"/>
    <col min="40" max="40" width="8.7265625" style="2"/>
    <col min="41" max="41" width="8.7265625" style="2" customWidth="1"/>
    <col min="42" max="16384" width="8.7265625" style="2"/>
  </cols>
  <sheetData>
    <row r="1" spans="1:40" ht="38" thickBot="1" x14ac:dyDescent="0.8">
      <c r="A1" s="84">
        <v>2021</v>
      </c>
      <c r="B1" s="102" t="str">
        <f>byil &amp;" YARIŞ TAKVİMİ"</f>
        <v>2021 YARIŞ TAKVİMİ</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4"/>
    </row>
    <row r="2" spans="1:40" x14ac:dyDescent="0.25">
      <c r="F2" s="3"/>
    </row>
    <row r="3" spans="1:40" ht="13" thickBot="1" x14ac:dyDescent="0.3">
      <c r="B3" s="4"/>
      <c r="C3" s="4"/>
      <c r="D3" s="4"/>
      <c r="E3" s="4"/>
      <c r="F3" s="4"/>
    </row>
    <row r="4" spans="1:40" s="3" customFormat="1" ht="12.5" customHeight="1" x14ac:dyDescent="0.25">
      <c r="B4" s="5" t="s">
        <v>8</v>
      </c>
      <c r="C4" s="6"/>
      <c r="D4" s="6"/>
      <c r="E4" s="6"/>
      <c r="F4" s="61">
        <f>COUNTIF(A27:AM40,"İST")+COUNTIF(A44:E58,"İST")</f>
        <v>29</v>
      </c>
      <c r="I4" s="7"/>
      <c r="J4" s="8"/>
      <c r="K4" s="8"/>
      <c r="L4" s="8"/>
      <c r="M4" s="63">
        <f>COUNTIF(A27:AM40,"ANK")+COUNTIF(A44:E58,"ANK")</f>
        <v>0</v>
      </c>
      <c r="O4" s="9" t="s">
        <v>9</v>
      </c>
      <c r="P4" s="10"/>
      <c r="Q4" s="11"/>
      <c r="R4" s="11"/>
      <c r="S4" s="65">
        <f>COUNTIF(A27:AM40,"İZM")+COUNTIF(A44:E58,"İZM")</f>
        <v>44</v>
      </c>
      <c r="V4" s="12" t="s">
        <v>10</v>
      </c>
      <c r="W4" s="13"/>
      <c r="X4" s="13"/>
      <c r="Y4" s="13"/>
      <c r="Z4" s="67">
        <f>COUNTIF(A27:AM40,"ADA")+COUNTIF(A44:E58,"ADA")</f>
        <v>44</v>
      </c>
      <c r="AB4" s="14" t="s">
        <v>7</v>
      </c>
      <c r="AC4" s="15"/>
      <c r="AD4" s="15"/>
      <c r="AE4" s="15"/>
      <c r="AF4" s="69">
        <f>COUNTIF(A27:AM40,"BUR")+COUNTIF(A44:E58,"BUR")</f>
        <v>28</v>
      </c>
      <c r="AI4" s="105">
        <f>byil</f>
        <v>2021</v>
      </c>
      <c r="AJ4" s="106"/>
      <c r="AK4" s="107" t="s">
        <v>28</v>
      </c>
      <c r="AL4" s="107"/>
      <c r="AM4" s="108">
        <f>M20+S20+Z20+F10+AF10+S10+M10+Z10+F20+AF20</f>
        <v>740</v>
      </c>
    </row>
    <row r="5" spans="1:40" s="3" customFormat="1" ht="10.5" customHeight="1" thickBot="1" x14ac:dyDescent="0.3">
      <c r="B5" s="16" t="s">
        <v>57</v>
      </c>
      <c r="C5" s="17"/>
      <c r="D5" s="17"/>
      <c r="E5" s="17"/>
      <c r="F5" s="62"/>
      <c r="I5" s="18"/>
      <c r="J5" s="19"/>
      <c r="K5" s="19"/>
      <c r="L5" s="19"/>
      <c r="M5" s="64"/>
      <c r="O5" s="20" t="s">
        <v>41</v>
      </c>
      <c r="P5" s="21"/>
      <c r="Q5" s="22"/>
      <c r="R5" s="22"/>
      <c r="S5" s="66"/>
      <c r="U5" s="85"/>
      <c r="V5" s="23" t="s">
        <v>43</v>
      </c>
      <c r="W5" s="24"/>
      <c r="X5" s="24"/>
      <c r="Y5" s="24"/>
      <c r="Z5" s="68"/>
      <c r="AB5" s="25" t="s">
        <v>48</v>
      </c>
      <c r="AC5" s="26"/>
      <c r="AD5" s="26"/>
      <c r="AE5" s="26"/>
      <c r="AF5" s="70"/>
      <c r="AI5" s="98"/>
      <c r="AJ5" s="99"/>
      <c r="AK5" s="100"/>
      <c r="AL5" s="100"/>
      <c r="AM5" s="101"/>
      <c r="AN5" s="27"/>
    </row>
    <row r="6" spans="1:40" s="3" customFormat="1" ht="10.5" customHeight="1" x14ac:dyDescent="0.25">
      <c r="B6" s="16" t="s">
        <v>34</v>
      </c>
      <c r="C6" s="17"/>
      <c r="D6" s="17"/>
      <c r="E6" s="17"/>
      <c r="F6" s="62">
        <f>COUNTIF(F44:AM58,"İST")+COUNTIF(A62:AM76,"İST")+COUNTIF(A80:R94,"İST")</f>
        <v>93</v>
      </c>
      <c r="I6" s="18" t="s">
        <v>22</v>
      </c>
      <c r="J6" s="19"/>
      <c r="K6" s="19"/>
      <c r="L6" s="19"/>
      <c r="M6" s="64">
        <f>COUNTIF(F44:AM58,"ANK")+COUNTIF(A62:AM76,"ANK")+COUNTIF(A80:R94,"ANK")</f>
        <v>87</v>
      </c>
      <c r="O6" s="20" t="s">
        <v>13</v>
      </c>
      <c r="P6" s="21"/>
      <c r="Q6" s="22"/>
      <c r="R6" s="22"/>
      <c r="S6" s="66">
        <f>COUNTIF(F44:AM58,"İZM")+COUNTIF(A62:AM76,"İZM")+COUNTIF(A80:R94,"İZM")</f>
        <v>61</v>
      </c>
      <c r="V6" s="23" t="s">
        <v>14</v>
      </c>
      <c r="W6" s="24"/>
      <c r="X6" s="24"/>
      <c r="Y6" s="24"/>
      <c r="Z6" s="68">
        <f>COUNTIF(F44:AM58,"ADA")+COUNTIF(A62:AM76,"ADA")+COUNTIF(A80:R94,"ADA")</f>
        <v>40</v>
      </c>
      <c r="AB6" s="25" t="s">
        <v>12</v>
      </c>
      <c r="AC6" s="26"/>
      <c r="AD6" s="26"/>
      <c r="AE6" s="26"/>
      <c r="AF6" s="70">
        <f>COUNTIF(F44:AM58,"BUR")+COUNTIF(A62:AM76,"BUR")+COUNTIF(A80:R94,"BUR")</f>
        <v>62</v>
      </c>
      <c r="AN6" s="28"/>
    </row>
    <row r="7" spans="1:40" s="3" customFormat="1" ht="10.5" customHeight="1" x14ac:dyDescent="0.25">
      <c r="B7" s="16" t="s">
        <v>44</v>
      </c>
      <c r="C7" s="17"/>
      <c r="D7" s="17"/>
      <c r="E7" s="17"/>
      <c r="F7" s="62"/>
      <c r="I7" s="18" t="s">
        <v>60</v>
      </c>
      <c r="J7" s="19"/>
      <c r="K7" s="19"/>
      <c r="L7" s="19"/>
      <c r="M7" s="64"/>
      <c r="O7" s="20" t="s">
        <v>45</v>
      </c>
      <c r="P7" s="21"/>
      <c r="Q7" s="22"/>
      <c r="R7" s="22"/>
      <c r="S7" s="66"/>
      <c r="V7" s="29" t="s">
        <v>59</v>
      </c>
      <c r="W7" s="24"/>
      <c r="X7" s="24"/>
      <c r="Y7" s="24"/>
      <c r="Z7" s="68"/>
      <c r="AB7" s="25" t="s">
        <v>49</v>
      </c>
      <c r="AC7" s="26"/>
      <c r="AD7" s="26"/>
      <c r="AE7" s="26"/>
      <c r="AF7" s="70"/>
    </row>
    <row r="8" spans="1:40" s="3" customFormat="1" ht="11" customHeight="1" x14ac:dyDescent="0.25">
      <c r="B8" s="16" t="s">
        <v>17</v>
      </c>
      <c r="C8" s="17"/>
      <c r="D8" s="17"/>
      <c r="E8" s="17"/>
      <c r="F8" s="62">
        <f>COUNTIF(S80:AM94,"İST")</f>
        <v>13</v>
      </c>
      <c r="I8" s="18"/>
      <c r="J8" s="19"/>
      <c r="K8" s="19"/>
      <c r="L8" s="19"/>
      <c r="M8" s="64">
        <f>COUNTIF(U80:AM94,"ANK")</f>
        <v>0</v>
      </c>
      <c r="O8" s="20" t="s">
        <v>18</v>
      </c>
      <c r="P8" s="21"/>
      <c r="Q8" s="22"/>
      <c r="R8" s="22"/>
      <c r="S8" s="66">
        <f>COUNTIF(S80:AM94,"İZM")</f>
        <v>20</v>
      </c>
      <c r="V8" s="23" t="s">
        <v>19</v>
      </c>
      <c r="W8" s="24"/>
      <c r="X8" s="24"/>
      <c r="Y8" s="24"/>
      <c r="Z8" s="68">
        <f>COUNTIF(S80:AM94,"ADA")</f>
        <v>19</v>
      </c>
      <c r="AB8" s="25" t="s">
        <v>16</v>
      </c>
      <c r="AC8" s="26"/>
      <c r="AD8" s="26"/>
      <c r="AE8" s="26"/>
      <c r="AF8" s="70">
        <f>COUNTIF(S80:AM94,"BUR")</f>
        <v>14</v>
      </c>
    </row>
    <row r="9" spans="1:40" s="3" customFormat="1" ht="10.5" customHeight="1" x14ac:dyDescent="0.25">
      <c r="B9" s="16" t="s">
        <v>42</v>
      </c>
      <c r="C9" s="17"/>
      <c r="D9" s="17"/>
      <c r="E9" s="17"/>
      <c r="F9" s="62"/>
      <c r="I9" s="18"/>
      <c r="J9" s="19"/>
      <c r="K9" s="19"/>
      <c r="L9" s="19"/>
      <c r="M9" s="64"/>
      <c r="O9" s="20" t="s">
        <v>46</v>
      </c>
      <c r="P9" s="21"/>
      <c r="Q9" s="22"/>
      <c r="R9" s="22"/>
      <c r="S9" s="66"/>
      <c r="V9" s="23" t="s">
        <v>47</v>
      </c>
      <c r="W9" s="24"/>
      <c r="X9" s="24"/>
      <c r="Y9" s="24"/>
      <c r="Z9" s="68"/>
      <c r="AB9" s="25" t="s">
        <v>50</v>
      </c>
      <c r="AC9" s="26"/>
      <c r="AD9" s="26"/>
      <c r="AE9" s="26"/>
      <c r="AF9" s="70"/>
    </row>
    <row r="10" spans="1:40" s="3" customFormat="1" ht="11" thickBot="1" x14ac:dyDescent="0.3">
      <c r="B10" s="141">
        <f>byil</f>
        <v>2021</v>
      </c>
      <c r="C10" s="142" t="s">
        <v>25</v>
      </c>
      <c r="D10" s="143"/>
      <c r="E10" s="143"/>
      <c r="F10" s="144">
        <f>SUM(F4:F9)</f>
        <v>135</v>
      </c>
      <c r="I10" s="145">
        <f>byil</f>
        <v>2021</v>
      </c>
      <c r="J10" s="146" t="s">
        <v>25</v>
      </c>
      <c r="K10" s="146"/>
      <c r="L10" s="146"/>
      <c r="M10" s="147">
        <f>SUM(M4:M9)</f>
        <v>87</v>
      </c>
      <c r="O10" s="148">
        <f>byil</f>
        <v>2021</v>
      </c>
      <c r="P10" s="149" t="s">
        <v>25</v>
      </c>
      <c r="Q10" s="150"/>
      <c r="R10" s="150"/>
      <c r="S10" s="151">
        <f>SUM(S4:S9)</f>
        <v>125</v>
      </c>
      <c r="V10" s="152">
        <f>byil</f>
        <v>2021</v>
      </c>
      <c r="W10" s="153" t="s">
        <v>25</v>
      </c>
      <c r="X10" s="153"/>
      <c r="Y10" s="153"/>
      <c r="Z10" s="154">
        <f>SUM(Z4:Z9)</f>
        <v>103</v>
      </c>
      <c r="AB10" s="155">
        <f>byil</f>
        <v>2021</v>
      </c>
      <c r="AC10" s="156" t="s">
        <v>25</v>
      </c>
      <c r="AD10" s="156"/>
      <c r="AE10" s="156"/>
      <c r="AF10" s="157">
        <f>SUM(AF4:AF9)</f>
        <v>104</v>
      </c>
    </row>
    <row r="11" spans="1:40" s="3" customFormat="1" ht="10" x14ac:dyDescent="0.2"/>
    <row r="12" spans="1:40" s="3" customFormat="1" ht="10.5" customHeight="1" x14ac:dyDescent="0.2"/>
    <row r="13" spans="1:40" s="3" customFormat="1" ht="11" customHeight="1" thickBot="1" x14ac:dyDescent="0.3">
      <c r="B13" s="30"/>
      <c r="C13" s="30"/>
      <c r="D13" s="30"/>
      <c r="E13" s="30"/>
      <c r="F13" s="30"/>
      <c r="G13" s="30"/>
      <c r="O13" s="31"/>
      <c r="P13" s="31"/>
    </row>
    <row r="14" spans="1:40" s="3" customFormat="1" ht="10.5" customHeight="1" x14ac:dyDescent="0.25">
      <c r="B14" s="32" t="s">
        <v>11</v>
      </c>
      <c r="C14" s="33"/>
      <c r="D14" s="33"/>
      <c r="E14" s="33"/>
      <c r="F14" s="71">
        <f>COUNTIF(A27:AM40,"KOC")+COUNTIF(A44:E58,"KOC")</f>
        <v>29</v>
      </c>
      <c r="I14" s="34" t="s">
        <v>23</v>
      </c>
      <c r="J14" s="35"/>
      <c r="K14" s="36"/>
      <c r="L14" s="36"/>
      <c r="M14" s="73">
        <f>COUNTIF(A27:AM40,"URF")+COUNTIF(A44:E58,"URF")</f>
        <v>28</v>
      </c>
      <c r="O14" s="37"/>
      <c r="P14" s="38"/>
      <c r="Q14" s="38"/>
      <c r="R14" s="38"/>
      <c r="S14" s="75">
        <f>COUNTIF(A27:AM40,"ELZ")+COUNTIF(A44:E58,"ELZ")</f>
        <v>0</v>
      </c>
      <c r="V14" s="39"/>
      <c r="W14" s="40"/>
      <c r="X14" s="40"/>
      <c r="Y14" s="40"/>
      <c r="Z14" s="77">
        <f>COUNTIF(A27:AM40,"DYB")+COUNTIF(A44:E58,"DYB")</f>
        <v>0</v>
      </c>
    </row>
    <row r="15" spans="1:40" s="3" customFormat="1" ht="10.5" customHeight="1" x14ac:dyDescent="0.25">
      <c r="B15" s="41" t="s">
        <v>51</v>
      </c>
      <c r="C15" s="42"/>
      <c r="D15" s="42"/>
      <c r="E15" s="42"/>
      <c r="F15" s="72"/>
      <c r="I15" s="43" t="s">
        <v>52</v>
      </c>
      <c r="J15" s="44"/>
      <c r="K15" s="45"/>
      <c r="L15" s="45"/>
      <c r="M15" s="74"/>
      <c r="O15" s="46"/>
      <c r="P15" s="47"/>
      <c r="Q15" s="47"/>
      <c r="R15" s="47"/>
      <c r="S15" s="76"/>
      <c r="V15" s="48"/>
      <c r="W15" s="49"/>
      <c r="X15" s="49"/>
      <c r="Y15" s="49"/>
      <c r="Z15" s="78"/>
    </row>
    <row r="16" spans="1:40" s="3" customFormat="1" ht="10.5" customHeight="1" x14ac:dyDescent="0.25">
      <c r="B16" s="41" t="s">
        <v>15</v>
      </c>
      <c r="C16" s="50"/>
      <c r="D16" s="50"/>
      <c r="E16" s="50"/>
      <c r="F16" s="72">
        <f>COUNTIF(F44:AM58,"KOC")+COUNTIF(A62:AM76,"KOC")+COUNTIF(A80:R94,"KOC")</f>
        <v>27</v>
      </c>
      <c r="I16" s="43" t="s">
        <v>26</v>
      </c>
      <c r="J16" s="44"/>
      <c r="K16" s="45"/>
      <c r="L16" s="45"/>
      <c r="M16" s="74">
        <f>COUNTIF(F44:AM58,"URF")+COUNTIF(A62:AM76,"URF")+COUNTIF(A80:R94,"URF")</f>
        <v>12</v>
      </c>
      <c r="O16" s="46" t="s">
        <v>24</v>
      </c>
      <c r="P16" s="47"/>
      <c r="Q16" s="47"/>
      <c r="R16" s="47"/>
      <c r="S16" s="76">
        <f>COUNTIF(F44:AM58,"ELZ")+COUNTIF(A62:AM76,"ELZ")+COUNTIF(A80:R94,"ELZ")</f>
        <v>44</v>
      </c>
      <c r="V16" s="51"/>
      <c r="W16" s="52"/>
      <c r="X16" s="49"/>
      <c r="Y16" s="49"/>
      <c r="Z16" s="78">
        <f>COUNTIF(F44:AM58,"DYB")+COUNTIF(A62:AM76,"DYB")+COUNTIF(A80:T94,"DYB")-(COUNTIF(F44:AM58,"DYB")+COUNTIF(A62:AM76,"DYB")+COUNTIF(A80:T94,"DYB"))</f>
        <v>0</v>
      </c>
    </row>
    <row r="17" spans="1:39" s="3" customFormat="1" ht="10.5" customHeight="1" x14ac:dyDescent="0.25">
      <c r="B17" s="41" t="s">
        <v>58</v>
      </c>
      <c r="C17" s="50"/>
      <c r="D17" s="50"/>
      <c r="E17" s="50"/>
      <c r="F17" s="72"/>
      <c r="I17" s="43" t="s">
        <v>53</v>
      </c>
      <c r="J17" s="44"/>
      <c r="K17" s="45"/>
      <c r="L17" s="45"/>
      <c r="M17" s="74"/>
      <c r="O17" s="46" t="s">
        <v>55</v>
      </c>
      <c r="P17" s="47"/>
      <c r="Q17" s="47"/>
      <c r="R17" s="47"/>
      <c r="S17" s="76"/>
      <c r="V17" s="48"/>
      <c r="W17" s="49"/>
      <c r="X17" s="49"/>
      <c r="Y17" s="49"/>
      <c r="Z17" s="78"/>
    </row>
    <row r="18" spans="1:39" s="3" customFormat="1" ht="10.5" x14ac:dyDescent="0.25">
      <c r="B18" s="41" t="s">
        <v>20</v>
      </c>
      <c r="C18" s="50"/>
      <c r="D18" s="50"/>
      <c r="E18" s="50"/>
      <c r="F18" s="72">
        <f>COUNTIF(S80:AM94,"KOC")</f>
        <v>7</v>
      </c>
      <c r="I18" s="43" t="s">
        <v>27</v>
      </c>
      <c r="J18" s="44"/>
      <c r="K18" s="45"/>
      <c r="L18" s="45"/>
      <c r="M18" s="74">
        <f>COUNTIF(S80:AM94,"URF")</f>
        <v>14</v>
      </c>
      <c r="O18" s="46"/>
      <c r="P18" s="47"/>
      <c r="Q18" s="47"/>
      <c r="R18" s="47"/>
      <c r="S18" s="76">
        <f>COUNTIF(U80:AM94,"ELZ")</f>
        <v>0</v>
      </c>
      <c r="V18" s="48" t="s">
        <v>21</v>
      </c>
      <c r="W18" s="49"/>
      <c r="X18" s="49"/>
      <c r="Y18" s="49"/>
      <c r="Z18" s="78">
        <f>COUNTIF(U80:AM94,"DYB")+COUNTIF(F44:AM58,"DYB")+COUNTIF(A62:AM76,"DYB")+COUNTIF(A80:T94,"DYB")</f>
        <v>25</v>
      </c>
    </row>
    <row r="19" spans="1:39" s="3" customFormat="1" ht="10.5" x14ac:dyDescent="0.25">
      <c r="B19" s="41" t="s">
        <v>35</v>
      </c>
      <c r="C19" s="50"/>
      <c r="D19" s="50"/>
      <c r="E19" s="50"/>
      <c r="F19" s="72"/>
      <c r="I19" s="43" t="s">
        <v>54</v>
      </c>
      <c r="J19" s="44"/>
      <c r="K19" s="45"/>
      <c r="L19" s="45"/>
      <c r="M19" s="74"/>
      <c r="O19" s="46"/>
      <c r="P19" s="47"/>
      <c r="Q19" s="47"/>
      <c r="R19" s="47"/>
      <c r="S19" s="76"/>
      <c r="V19" s="48" t="s">
        <v>56</v>
      </c>
      <c r="W19" s="49"/>
      <c r="X19" s="49"/>
      <c r="Y19" s="49"/>
      <c r="Z19" s="78"/>
    </row>
    <row r="20" spans="1:39" s="3" customFormat="1" ht="11" thickBot="1" x14ac:dyDescent="0.3">
      <c r="B20" s="158">
        <f>byil</f>
        <v>2021</v>
      </c>
      <c r="C20" s="159" t="s">
        <v>25</v>
      </c>
      <c r="D20" s="159"/>
      <c r="E20" s="159"/>
      <c r="F20" s="160">
        <f>SUM(F14:F19)</f>
        <v>63</v>
      </c>
      <c r="I20" s="83">
        <f>byil</f>
        <v>2021</v>
      </c>
      <c r="J20" s="45" t="s">
        <v>25</v>
      </c>
      <c r="K20" s="45"/>
      <c r="L20" s="45"/>
      <c r="M20" s="74">
        <f>SUM(M14:M19)</f>
        <v>54</v>
      </c>
      <c r="O20" s="161">
        <f>byil</f>
        <v>2021</v>
      </c>
      <c r="P20" s="162" t="s">
        <v>25</v>
      </c>
      <c r="Q20" s="162"/>
      <c r="R20" s="162"/>
      <c r="S20" s="163">
        <f>SUM(S14:S19)</f>
        <v>44</v>
      </c>
      <c r="V20" s="164">
        <f>byil</f>
        <v>2021</v>
      </c>
      <c r="W20" s="165" t="s">
        <v>25</v>
      </c>
      <c r="X20" s="166"/>
      <c r="Y20" s="166"/>
      <c r="Z20" s="167">
        <f>SUM(Z14:Z19)</f>
        <v>25</v>
      </c>
    </row>
    <row r="21" spans="1:39" s="3" customFormat="1" ht="10" x14ac:dyDescent="0.2"/>
    <row r="22" spans="1:39" s="3" customFormat="1" ht="10" x14ac:dyDescent="0.2"/>
    <row r="23" spans="1:39" ht="13" x14ac:dyDescent="0.3">
      <c r="J23" s="1"/>
      <c r="K23" s="1"/>
      <c r="L23" s="53"/>
      <c r="M23" s="53"/>
      <c r="N23" s="1"/>
    </row>
    <row r="24" spans="1:39" ht="13" thickBot="1" x14ac:dyDescent="0.3"/>
    <row r="25" spans="1:39" s="55" customFormat="1" ht="14.5" thickBot="1" x14ac:dyDescent="0.3">
      <c r="A25" s="54"/>
      <c r="B25" s="111">
        <v>1</v>
      </c>
      <c r="C25" s="111"/>
      <c r="D25" s="111"/>
      <c r="E25" s="111"/>
      <c r="F25" s="111"/>
      <c r="G25" s="111"/>
      <c r="H25" s="111"/>
      <c r="I25" s="111"/>
      <c r="J25" s="111"/>
      <c r="K25" s="111"/>
      <c r="L25" s="111"/>
      <c r="M25" s="112"/>
      <c r="N25" s="94"/>
      <c r="O25" s="111">
        <f>B25+31</f>
        <v>32</v>
      </c>
      <c r="P25" s="111"/>
      <c r="Q25" s="111"/>
      <c r="R25" s="111"/>
      <c r="S25" s="111"/>
      <c r="T25" s="111"/>
      <c r="U25" s="111"/>
      <c r="V25" s="111"/>
      <c r="W25" s="111"/>
      <c r="X25" s="111"/>
      <c r="Y25" s="111"/>
      <c r="Z25" s="112"/>
      <c r="AA25" s="94"/>
      <c r="AB25" s="111">
        <f>O25+29</f>
        <v>61</v>
      </c>
      <c r="AC25" s="111"/>
      <c r="AD25" s="111"/>
      <c r="AE25" s="111"/>
      <c r="AF25" s="111"/>
      <c r="AG25" s="111"/>
      <c r="AH25" s="111"/>
      <c r="AI25" s="111"/>
      <c r="AJ25" s="111"/>
      <c r="AK25" s="111"/>
      <c r="AL25" s="111"/>
      <c r="AM25" s="112"/>
    </row>
    <row r="26" spans="1:39" s="82" customFormat="1" ht="14.5" hidden="1" customHeight="1" x14ac:dyDescent="0.25">
      <c r="A26" s="79"/>
      <c r="B26" s="80">
        <f>WEEKDAY("1/1/"&amp;byil,2)</f>
        <v>5</v>
      </c>
      <c r="C26" s="80"/>
      <c r="D26" s="80"/>
      <c r="E26" s="80"/>
      <c r="F26" s="80"/>
      <c r="G26" s="80"/>
      <c r="H26" s="80"/>
      <c r="I26" s="80"/>
      <c r="J26" s="80"/>
      <c r="K26" s="80"/>
      <c r="L26" s="80"/>
      <c r="M26" s="81"/>
      <c r="N26" s="79"/>
      <c r="O26" s="80">
        <f>WEEKDAY("1/2/"&amp;byil,2)</f>
        <v>1</v>
      </c>
      <c r="P26" s="80"/>
      <c r="Q26" s="80" t="e">
        <f>WEEKDAY("29/2/"&amp;byil,2)</f>
        <v>#VALUE!</v>
      </c>
      <c r="R26" s="80"/>
      <c r="S26" s="80"/>
      <c r="T26" s="80"/>
      <c r="U26" s="80"/>
      <c r="V26" s="80"/>
      <c r="W26" s="80"/>
      <c r="X26" s="80"/>
      <c r="Y26" s="80"/>
      <c r="Z26" s="81"/>
      <c r="AA26" s="79"/>
      <c r="AB26" s="80">
        <f>WEEKDAY("1/3/"&amp;byil,2)</f>
        <v>1</v>
      </c>
      <c r="AC26" s="80"/>
      <c r="AD26" s="80"/>
      <c r="AE26" s="80"/>
      <c r="AF26" s="80"/>
      <c r="AG26" s="80"/>
      <c r="AH26" s="80"/>
      <c r="AI26" s="80"/>
      <c r="AJ26" s="80"/>
      <c r="AK26" s="80"/>
      <c r="AL26" s="80"/>
      <c r="AM26" s="81"/>
    </row>
    <row r="27" spans="1:39" s="88" customFormat="1" ht="12.5" customHeight="1" x14ac:dyDescent="0.25">
      <c r="A27" s="113" t="s">
        <v>1</v>
      </c>
      <c r="B27" s="115">
        <f>IF(B26=1,1,0)</f>
        <v>0</v>
      </c>
      <c r="C27" s="116"/>
      <c r="D27" s="115">
        <f>B39+1</f>
        <v>4</v>
      </c>
      <c r="E27" s="116"/>
      <c r="F27" s="115">
        <f t="shared" ref="F27:F39" si="0">D27+7</f>
        <v>11</v>
      </c>
      <c r="G27" s="116"/>
      <c r="H27" s="115">
        <f>D27+14</f>
        <v>18</v>
      </c>
      <c r="I27" s="116"/>
      <c r="J27" s="115">
        <f>D27+21</f>
        <v>25</v>
      </c>
      <c r="K27" s="116"/>
      <c r="L27" s="115" t="str">
        <f>IF(D27+28&gt;31,"",D27+28)</f>
        <v/>
      </c>
      <c r="M27" s="117"/>
      <c r="N27" s="113" t="s">
        <v>1</v>
      </c>
      <c r="O27" s="109">
        <f>IF(O26=1,1,0)</f>
        <v>1</v>
      </c>
      <c r="P27" s="110"/>
      <c r="Q27" s="109">
        <f>O39+1</f>
        <v>8</v>
      </c>
      <c r="R27" s="110"/>
      <c r="S27" s="109">
        <f>Q27+7</f>
        <v>15</v>
      </c>
      <c r="T27" s="110"/>
      <c r="U27" s="109">
        <f>S27+7</f>
        <v>22</v>
      </c>
      <c r="V27" s="110"/>
      <c r="W27" s="109" t="str">
        <f>IF(U27+7&gt;29,"",IF(AND(U27+7=29,ISERR(hata)),"",U27+7))</f>
        <v/>
      </c>
      <c r="X27" s="110"/>
      <c r="Y27" s="109"/>
      <c r="Z27" s="110"/>
      <c r="AA27" s="113" t="s">
        <v>1</v>
      </c>
      <c r="AB27" s="109">
        <f>IF(AB26=1,1,0)</f>
        <v>1</v>
      </c>
      <c r="AC27" s="110"/>
      <c r="AD27" s="109">
        <f>AB39+1</f>
        <v>8</v>
      </c>
      <c r="AE27" s="110"/>
      <c r="AF27" s="109">
        <f t="shared" ref="AF27:AF39" si="1">AD27+7</f>
        <v>15</v>
      </c>
      <c r="AG27" s="110"/>
      <c r="AH27" s="109">
        <f>AD27+14</f>
        <v>22</v>
      </c>
      <c r="AI27" s="110"/>
      <c r="AJ27" s="109">
        <f>AD27+21</f>
        <v>29</v>
      </c>
      <c r="AK27" s="110"/>
      <c r="AL27" s="109" t="str">
        <f>IF(AD27+28&gt;31,"",AD27+28)</f>
        <v/>
      </c>
      <c r="AM27" s="118"/>
    </row>
    <row r="28" spans="1:39" s="59" customFormat="1" ht="12.5" customHeight="1" thickBot="1" x14ac:dyDescent="0.3">
      <c r="A28" s="114"/>
      <c r="B28" s="56"/>
      <c r="C28" s="57"/>
      <c r="D28" s="56" t="s">
        <v>30</v>
      </c>
      <c r="E28" s="57" t="s">
        <v>33</v>
      </c>
      <c r="F28" s="56" t="s">
        <v>30</v>
      </c>
      <c r="G28" s="57" t="s">
        <v>33</v>
      </c>
      <c r="H28" s="56" t="s">
        <v>30</v>
      </c>
      <c r="I28" s="57" t="s">
        <v>33</v>
      </c>
      <c r="J28" s="56" t="s">
        <v>30</v>
      </c>
      <c r="K28" s="57" t="s">
        <v>33</v>
      </c>
      <c r="L28" s="56"/>
      <c r="M28" s="58"/>
      <c r="N28" s="114"/>
      <c r="O28" s="56" t="s">
        <v>30</v>
      </c>
      <c r="P28" s="57" t="s">
        <v>33</v>
      </c>
      <c r="Q28" s="56" t="s">
        <v>30</v>
      </c>
      <c r="R28" s="57" t="s">
        <v>33</v>
      </c>
      <c r="S28" s="56" t="s">
        <v>30</v>
      </c>
      <c r="T28" s="57" t="s">
        <v>33</v>
      </c>
      <c r="U28" s="56" t="s">
        <v>30</v>
      </c>
      <c r="V28" s="57" t="s">
        <v>33</v>
      </c>
      <c r="W28" s="56"/>
      <c r="X28" s="57"/>
      <c r="Y28" s="56"/>
      <c r="Z28" s="58"/>
      <c r="AA28" s="114"/>
      <c r="AB28" s="56" t="s">
        <v>30</v>
      </c>
      <c r="AC28" s="57" t="s">
        <v>33</v>
      </c>
      <c r="AD28" s="56" t="s">
        <v>30</v>
      </c>
      <c r="AE28" s="57" t="s">
        <v>33</v>
      </c>
      <c r="AF28" s="56" t="s">
        <v>30</v>
      </c>
      <c r="AG28" s="57" t="s">
        <v>33</v>
      </c>
      <c r="AH28" s="56" t="s">
        <v>30</v>
      </c>
      <c r="AI28" s="57" t="s">
        <v>33</v>
      </c>
      <c r="AJ28" s="56" t="s">
        <v>30</v>
      </c>
      <c r="AK28" s="57" t="s">
        <v>33</v>
      </c>
      <c r="AL28" s="56"/>
      <c r="AM28" s="58"/>
    </row>
    <row r="29" spans="1:39" s="88" customFormat="1" ht="12.5" customHeight="1" x14ac:dyDescent="0.25">
      <c r="A29" s="119" t="s">
        <v>0</v>
      </c>
      <c r="B29" s="109">
        <f>IF(B27&gt;0,B27+1,IF(B$26=2,1,0))</f>
        <v>0</v>
      </c>
      <c r="C29" s="110"/>
      <c r="D29" s="109">
        <f>D27+1</f>
        <v>5</v>
      </c>
      <c r="E29" s="110"/>
      <c r="F29" s="109">
        <f t="shared" si="0"/>
        <v>12</v>
      </c>
      <c r="G29" s="110"/>
      <c r="H29" s="109">
        <f t="shared" ref="H29:H39" si="2">D29+14</f>
        <v>19</v>
      </c>
      <c r="I29" s="110"/>
      <c r="J29" s="109">
        <f>D29+21</f>
        <v>26</v>
      </c>
      <c r="K29" s="110"/>
      <c r="L29" s="109" t="str">
        <f>IF(D29+28&gt;31,"",D29+28)</f>
        <v/>
      </c>
      <c r="M29" s="118"/>
      <c r="N29" s="119" t="s">
        <v>0</v>
      </c>
      <c r="O29" s="109">
        <f>IF(O27&gt;0,O27+1,IF(O$26=2,1,0))</f>
        <v>2</v>
      </c>
      <c r="P29" s="110"/>
      <c r="Q29" s="109">
        <f>Q27+1</f>
        <v>9</v>
      </c>
      <c r="R29" s="110"/>
      <c r="S29" s="109">
        <f>Q29+7</f>
        <v>16</v>
      </c>
      <c r="T29" s="110"/>
      <c r="U29" s="109">
        <f t="shared" ref="U29:U39" si="3">S29+7</f>
        <v>23</v>
      </c>
      <c r="V29" s="110"/>
      <c r="W29" s="109" t="str">
        <f t="shared" ref="W29:W39" si="4">IF(U29+7&gt;29,"",IF(AND(U29+7=29,ISERR(hata)),"",U29+7))</f>
        <v/>
      </c>
      <c r="X29" s="110"/>
      <c r="Y29" s="109"/>
      <c r="Z29" s="110"/>
      <c r="AA29" s="119" t="s">
        <v>0</v>
      </c>
      <c r="AB29" s="109">
        <f>IF(AB27&gt;0,AB27+1,IF(AB$26=2,1,0))</f>
        <v>2</v>
      </c>
      <c r="AC29" s="110"/>
      <c r="AD29" s="109">
        <f>AD27+1</f>
        <v>9</v>
      </c>
      <c r="AE29" s="110"/>
      <c r="AF29" s="109">
        <f t="shared" si="1"/>
        <v>16</v>
      </c>
      <c r="AG29" s="110"/>
      <c r="AH29" s="109">
        <f t="shared" ref="AH29:AH39" si="5">AD29+14</f>
        <v>23</v>
      </c>
      <c r="AI29" s="110"/>
      <c r="AJ29" s="109">
        <f>AD29+21</f>
        <v>30</v>
      </c>
      <c r="AK29" s="110"/>
      <c r="AL29" s="109" t="str">
        <f>IF(AD29+28&gt;31,"",AD29+28)</f>
        <v/>
      </c>
      <c r="AM29" s="118"/>
    </row>
    <row r="30" spans="1:39" s="59" customFormat="1" ht="12.5" customHeight="1" thickBot="1" x14ac:dyDescent="0.3">
      <c r="A30" s="114"/>
      <c r="B30" s="56"/>
      <c r="C30" s="57"/>
      <c r="D30" s="56" t="s">
        <v>29</v>
      </c>
      <c r="E30" s="57" t="s">
        <v>31</v>
      </c>
      <c r="F30" s="56" t="s">
        <v>29</v>
      </c>
      <c r="G30" s="57" t="s">
        <v>31</v>
      </c>
      <c r="H30" s="56" t="s">
        <v>29</v>
      </c>
      <c r="I30" s="57" t="s">
        <v>31</v>
      </c>
      <c r="J30" s="56" t="s">
        <v>29</v>
      </c>
      <c r="K30" s="57" t="s">
        <v>31</v>
      </c>
      <c r="L30" s="56"/>
      <c r="M30" s="58"/>
      <c r="N30" s="114"/>
      <c r="O30" s="56" t="s">
        <v>29</v>
      </c>
      <c r="P30" s="57" t="s">
        <v>31</v>
      </c>
      <c r="Q30" s="56" t="s">
        <v>29</v>
      </c>
      <c r="R30" s="57" t="s">
        <v>31</v>
      </c>
      <c r="S30" s="56" t="s">
        <v>29</v>
      </c>
      <c r="T30" s="57" t="s">
        <v>31</v>
      </c>
      <c r="U30" s="56" t="s">
        <v>29</v>
      </c>
      <c r="V30" s="57" t="s">
        <v>31</v>
      </c>
      <c r="W30" s="56"/>
      <c r="X30" s="57"/>
      <c r="Y30" s="56"/>
      <c r="Z30" s="58"/>
      <c r="AA30" s="114"/>
      <c r="AB30" s="56" t="s">
        <v>29</v>
      </c>
      <c r="AC30" s="57" t="s">
        <v>31</v>
      </c>
      <c r="AD30" s="56" t="s">
        <v>29</v>
      </c>
      <c r="AE30" s="57" t="s">
        <v>31</v>
      </c>
      <c r="AF30" s="56" t="s">
        <v>29</v>
      </c>
      <c r="AG30" s="57" t="s">
        <v>31</v>
      </c>
      <c r="AH30" s="56" t="s">
        <v>29</v>
      </c>
      <c r="AI30" s="57" t="s">
        <v>31</v>
      </c>
      <c r="AJ30" s="56" t="s">
        <v>29</v>
      </c>
      <c r="AK30" s="57" t="s">
        <v>31</v>
      </c>
      <c r="AL30" s="56"/>
      <c r="AM30" s="58"/>
    </row>
    <row r="31" spans="1:39" s="88" customFormat="1" ht="12.5" customHeight="1" x14ac:dyDescent="0.25">
      <c r="A31" s="119" t="s">
        <v>2</v>
      </c>
      <c r="B31" s="120">
        <f>IF(B29&gt;0,B29+1,IF(B$26=3,1,0))</f>
        <v>0</v>
      </c>
      <c r="C31" s="121"/>
      <c r="D31" s="109">
        <f>D29+1</f>
        <v>6</v>
      </c>
      <c r="E31" s="110"/>
      <c r="F31" s="109">
        <f t="shared" si="0"/>
        <v>13</v>
      </c>
      <c r="G31" s="110"/>
      <c r="H31" s="109">
        <f t="shared" si="2"/>
        <v>20</v>
      </c>
      <c r="I31" s="110"/>
      <c r="J31" s="109">
        <f>D31+21</f>
        <v>27</v>
      </c>
      <c r="K31" s="110"/>
      <c r="L31" s="109"/>
      <c r="M31" s="118"/>
      <c r="N31" s="119" t="s">
        <v>2</v>
      </c>
      <c r="O31" s="109">
        <f>IF(O29&gt;0,O29+1,IF(O$26=3,1,0))</f>
        <v>3</v>
      </c>
      <c r="P31" s="110"/>
      <c r="Q31" s="109">
        <f>Q29+1</f>
        <v>10</v>
      </c>
      <c r="R31" s="110"/>
      <c r="S31" s="109">
        <f>Q31+7</f>
        <v>17</v>
      </c>
      <c r="T31" s="110"/>
      <c r="U31" s="109">
        <f t="shared" si="3"/>
        <v>24</v>
      </c>
      <c r="V31" s="110"/>
      <c r="W31" s="109" t="str">
        <f t="shared" si="4"/>
        <v/>
      </c>
      <c r="X31" s="110"/>
      <c r="Y31" s="109"/>
      <c r="Z31" s="110"/>
      <c r="AA31" s="119" t="s">
        <v>2</v>
      </c>
      <c r="AB31" s="109">
        <f>IF(AB29&gt;0,AB29+1,IF(AB$26=3,1,0))</f>
        <v>3</v>
      </c>
      <c r="AC31" s="110"/>
      <c r="AD31" s="109">
        <f>AD29+1</f>
        <v>10</v>
      </c>
      <c r="AE31" s="110"/>
      <c r="AF31" s="109">
        <f t="shared" si="1"/>
        <v>17</v>
      </c>
      <c r="AG31" s="110"/>
      <c r="AH31" s="109">
        <f t="shared" si="5"/>
        <v>24</v>
      </c>
      <c r="AI31" s="110"/>
      <c r="AJ31" s="109">
        <f>AD31+21</f>
        <v>31</v>
      </c>
      <c r="AK31" s="110"/>
      <c r="AL31" s="109"/>
      <c r="AM31" s="118"/>
    </row>
    <row r="32" spans="1:39" s="59" customFormat="1" ht="12.5" customHeight="1" thickBot="1" x14ac:dyDescent="0.3">
      <c r="A32" s="114"/>
      <c r="B32" s="56"/>
      <c r="C32" s="57"/>
      <c r="D32" s="56" t="s">
        <v>30</v>
      </c>
      <c r="E32" s="57" t="s">
        <v>32</v>
      </c>
      <c r="F32" s="56" t="s">
        <v>30</v>
      </c>
      <c r="G32" s="57" t="s">
        <v>32</v>
      </c>
      <c r="H32" s="56" t="s">
        <v>30</v>
      </c>
      <c r="I32" s="57" t="s">
        <v>32</v>
      </c>
      <c r="J32" s="56" t="s">
        <v>30</v>
      </c>
      <c r="K32" s="57" t="s">
        <v>32</v>
      </c>
      <c r="L32" s="56"/>
      <c r="M32" s="58"/>
      <c r="N32" s="114"/>
      <c r="O32" s="56" t="s">
        <v>30</v>
      </c>
      <c r="P32" s="57" t="s">
        <v>32</v>
      </c>
      <c r="Q32" s="56" t="s">
        <v>30</v>
      </c>
      <c r="R32" s="57" t="s">
        <v>32</v>
      </c>
      <c r="S32" s="56" t="s">
        <v>30</v>
      </c>
      <c r="T32" s="57" t="s">
        <v>32</v>
      </c>
      <c r="U32" s="56" t="s">
        <v>30</v>
      </c>
      <c r="V32" s="57" t="s">
        <v>32</v>
      </c>
      <c r="W32" s="56"/>
      <c r="X32" s="57"/>
      <c r="Y32" s="56"/>
      <c r="Z32" s="58"/>
      <c r="AA32" s="114"/>
      <c r="AB32" s="56" t="s">
        <v>30</v>
      </c>
      <c r="AC32" s="57" t="s">
        <v>32</v>
      </c>
      <c r="AD32" s="56" t="s">
        <v>30</v>
      </c>
      <c r="AE32" s="57" t="s">
        <v>32</v>
      </c>
      <c r="AF32" s="56" t="s">
        <v>30</v>
      </c>
      <c r="AG32" s="57" t="s">
        <v>32</v>
      </c>
      <c r="AH32" s="56" t="s">
        <v>30</v>
      </c>
      <c r="AI32" s="57" t="s">
        <v>32</v>
      </c>
      <c r="AJ32" s="56" t="s">
        <v>30</v>
      </c>
      <c r="AK32" s="57" t="s">
        <v>32</v>
      </c>
      <c r="AL32" s="56"/>
      <c r="AM32" s="58"/>
    </row>
    <row r="33" spans="1:39" s="88" customFormat="1" ht="12.5" customHeight="1" x14ac:dyDescent="0.25">
      <c r="A33" s="119" t="s">
        <v>3</v>
      </c>
      <c r="B33" s="109">
        <f>IF(B31&gt;0,B31+1,IF(B$26=4,1,0))</f>
        <v>0</v>
      </c>
      <c r="C33" s="110"/>
      <c r="D33" s="109">
        <f>D31+1</f>
        <v>7</v>
      </c>
      <c r="E33" s="110"/>
      <c r="F33" s="109">
        <f t="shared" si="0"/>
        <v>14</v>
      </c>
      <c r="G33" s="110"/>
      <c r="H33" s="109">
        <f t="shared" si="2"/>
        <v>21</v>
      </c>
      <c r="I33" s="110"/>
      <c r="J33" s="109">
        <f>IF(D33+21&gt;31,"",D33+21)</f>
        <v>28</v>
      </c>
      <c r="K33" s="110"/>
      <c r="L33" s="109"/>
      <c r="M33" s="118"/>
      <c r="N33" s="119" t="s">
        <v>3</v>
      </c>
      <c r="O33" s="109">
        <f>IF(O31&gt;0,O31+1,IF(O$26=4,1,0))</f>
        <v>4</v>
      </c>
      <c r="P33" s="110"/>
      <c r="Q33" s="109">
        <f>Q31+1</f>
        <v>11</v>
      </c>
      <c r="R33" s="110"/>
      <c r="S33" s="109">
        <f>Q33+7</f>
        <v>18</v>
      </c>
      <c r="T33" s="110"/>
      <c r="U33" s="109">
        <f t="shared" si="3"/>
        <v>25</v>
      </c>
      <c r="V33" s="110"/>
      <c r="W33" s="109" t="str">
        <f t="shared" si="4"/>
        <v/>
      </c>
      <c r="X33" s="110"/>
      <c r="Y33" s="109"/>
      <c r="Z33" s="110"/>
      <c r="AA33" s="119" t="s">
        <v>3</v>
      </c>
      <c r="AB33" s="109">
        <f>IF(AB31&gt;0,AB31+1,IF(AB$26=4,1,0))</f>
        <v>4</v>
      </c>
      <c r="AC33" s="110"/>
      <c r="AD33" s="109">
        <f>AD31+1</f>
        <v>11</v>
      </c>
      <c r="AE33" s="110"/>
      <c r="AF33" s="109">
        <f t="shared" si="1"/>
        <v>18</v>
      </c>
      <c r="AG33" s="110"/>
      <c r="AH33" s="109">
        <f t="shared" si="5"/>
        <v>25</v>
      </c>
      <c r="AI33" s="110"/>
      <c r="AJ33" s="109" t="str">
        <f>IF(AD33+21&gt;31,"",AD33+21)</f>
        <v/>
      </c>
      <c r="AK33" s="110"/>
      <c r="AL33" s="109"/>
      <c r="AM33" s="118"/>
    </row>
    <row r="34" spans="1:39" s="59" customFormat="1" ht="12.5" customHeight="1" thickBot="1" x14ac:dyDescent="0.3">
      <c r="A34" s="114"/>
      <c r="B34" s="56"/>
      <c r="C34" s="57"/>
      <c r="D34" s="56" t="s">
        <v>36</v>
      </c>
      <c r="E34" s="57" t="s">
        <v>33</v>
      </c>
      <c r="F34" s="56" t="s">
        <v>36</v>
      </c>
      <c r="G34" s="57" t="s">
        <v>33</v>
      </c>
      <c r="H34" s="56" t="s">
        <v>36</v>
      </c>
      <c r="I34" s="57" t="s">
        <v>33</v>
      </c>
      <c r="J34" s="56" t="s">
        <v>36</v>
      </c>
      <c r="K34" s="57" t="s">
        <v>33</v>
      </c>
      <c r="L34" s="56"/>
      <c r="M34" s="58"/>
      <c r="N34" s="114"/>
      <c r="O34" s="56" t="s">
        <v>36</v>
      </c>
      <c r="P34" s="57" t="s">
        <v>33</v>
      </c>
      <c r="Q34" s="56" t="s">
        <v>36</v>
      </c>
      <c r="R34" s="57" t="s">
        <v>33</v>
      </c>
      <c r="S34" s="56" t="s">
        <v>36</v>
      </c>
      <c r="T34" s="57" t="s">
        <v>33</v>
      </c>
      <c r="U34" s="56" t="s">
        <v>36</v>
      </c>
      <c r="V34" s="57" t="s">
        <v>33</v>
      </c>
      <c r="W34" s="56"/>
      <c r="X34" s="57"/>
      <c r="Y34" s="56"/>
      <c r="Z34" s="58"/>
      <c r="AA34" s="114"/>
      <c r="AB34" s="56" t="s">
        <v>36</v>
      </c>
      <c r="AC34" s="57" t="s">
        <v>33</v>
      </c>
      <c r="AD34" s="56" t="s">
        <v>36</v>
      </c>
      <c r="AE34" s="57" t="s">
        <v>33</v>
      </c>
      <c r="AF34" s="56" t="s">
        <v>36</v>
      </c>
      <c r="AG34" s="57" t="s">
        <v>33</v>
      </c>
      <c r="AH34" s="56" t="s">
        <v>36</v>
      </c>
      <c r="AI34" s="57" t="s">
        <v>33</v>
      </c>
      <c r="AJ34" s="56"/>
      <c r="AK34" s="57"/>
      <c r="AL34" s="56"/>
      <c r="AM34" s="58"/>
    </row>
    <row r="35" spans="1:39" s="88" customFormat="1" ht="12.5" customHeight="1" x14ac:dyDescent="0.25">
      <c r="A35" s="119" t="s">
        <v>4</v>
      </c>
      <c r="B35" s="120">
        <f>IF(B33&gt;0,B33+1,IF(B$26=5,1,0))</f>
        <v>1</v>
      </c>
      <c r="C35" s="121"/>
      <c r="D35" s="109">
        <f>D33+1</f>
        <v>8</v>
      </c>
      <c r="E35" s="110"/>
      <c r="F35" s="109">
        <f t="shared" si="0"/>
        <v>15</v>
      </c>
      <c r="G35" s="110"/>
      <c r="H35" s="109">
        <f t="shared" si="2"/>
        <v>22</v>
      </c>
      <c r="I35" s="110"/>
      <c r="J35" s="109">
        <f>IF(D35+21&gt;31,"",D35+21)</f>
        <v>29</v>
      </c>
      <c r="K35" s="110"/>
      <c r="L35" s="109"/>
      <c r="M35" s="118"/>
      <c r="N35" s="119" t="s">
        <v>4</v>
      </c>
      <c r="O35" s="109">
        <f>IF(O33&gt;0,O33+1,IF(O$26=5,1,0))</f>
        <v>5</v>
      </c>
      <c r="P35" s="110"/>
      <c r="Q35" s="109">
        <f>Q33+1</f>
        <v>12</v>
      </c>
      <c r="R35" s="110"/>
      <c r="S35" s="109">
        <f>Q35+7</f>
        <v>19</v>
      </c>
      <c r="T35" s="110"/>
      <c r="U35" s="109">
        <f t="shared" si="3"/>
        <v>26</v>
      </c>
      <c r="V35" s="110"/>
      <c r="W35" s="109" t="str">
        <f t="shared" si="4"/>
        <v/>
      </c>
      <c r="X35" s="110"/>
      <c r="Y35" s="109"/>
      <c r="Z35" s="110"/>
      <c r="AA35" s="119" t="s">
        <v>4</v>
      </c>
      <c r="AB35" s="109">
        <f>IF(AB33&gt;0,AB33+1,IF(AB$26=5,1,0))</f>
        <v>5</v>
      </c>
      <c r="AC35" s="110"/>
      <c r="AD35" s="109">
        <f>AD33+1</f>
        <v>12</v>
      </c>
      <c r="AE35" s="110"/>
      <c r="AF35" s="109">
        <f t="shared" si="1"/>
        <v>19</v>
      </c>
      <c r="AG35" s="110"/>
      <c r="AH35" s="109">
        <f t="shared" si="5"/>
        <v>26</v>
      </c>
      <c r="AI35" s="110"/>
      <c r="AJ35" s="109" t="str">
        <f>IF(AD35+21&gt;31,"",AD35+21)</f>
        <v/>
      </c>
      <c r="AK35" s="110"/>
      <c r="AL35" s="109"/>
      <c r="AM35" s="118"/>
    </row>
    <row r="36" spans="1:39" s="59" customFormat="1" ht="12.5" customHeight="1" thickBot="1" x14ac:dyDescent="0.3">
      <c r="A36" s="114"/>
      <c r="B36" s="56" t="s">
        <v>31</v>
      </c>
      <c r="C36" s="57" t="s">
        <v>36</v>
      </c>
      <c r="D36" s="56" t="s">
        <v>31</v>
      </c>
      <c r="E36" s="57" t="s">
        <v>36</v>
      </c>
      <c r="F36" s="56" t="s">
        <v>31</v>
      </c>
      <c r="G36" s="57" t="s">
        <v>36</v>
      </c>
      <c r="H36" s="56" t="s">
        <v>31</v>
      </c>
      <c r="I36" s="57" t="s">
        <v>36</v>
      </c>
      <c r="J36" s="56" t="s">
        <v>31</v>
      </c>
      <c r="K36" s="57" t="s">
        <v>36</v>
      </c>
      <c r="L36" s="56"/>
      <c r="M36" s="58"/>
      <c r="N36" s="114"/>
      <c r="O36" s="56" t="s">
        <v>31</v>
      </c>
      <c r="P36" s="57" t="s">
        <v>36</v>
      </c>
      <c r="Q36" s="56" t="s">
        <v>31</v>
      </c>
      <c r="R36" s="57" t="s">
        <v>36</v>
      </c>
      <c r="S36" s="56" t="s">
        <v>31</v>
      </c>
      <c r="T36" s="57" t="s">
        <v>36</v>
      </c>
      <c r="U36" s="56" t="s">
        <v>31</v>
      </c>
      <c r="V36" s="57" t="s">
        <v>36</v>
      </c>
      <c r="W36" s="56"/>
      <c r="X36" s="57"/>
      <c r="Y36" s="56"/>
      <c r="Z36" s="58"/>
      <c r="AA36" s="114"/>
      <c r="AB36" s="56" t="s">
        <v>31</v>
      </c>
      <c r="AC36" s="57" t="s">
        <v>36</v>
      </c>
      <c r="AD36" s="56" t="s">
        <v>31</v>
      </c>
      <c r="AE36" s="57" t="s">
        <v>36</v>
      </c>
      <c r="AF36" s="56" t="s">
        <v>31</v>
      </c>
      <c r="AG36" s="57" t="s">
        <v>36</v>
      </c>
      <c r="AH36" s="56" t="s">
        <v>31</v>
      </c>
      <c r="AI36" s="57" t="s">
        <v>36</v>
      </c>
      <c r="AJ36" s="56"/>
      <c r="AK36" s="57"/>
      <c r="AL36" s="56"/>
      <c r="AM36" s="58"/>
    </row>
    <row r="37" spans="1:39" s="88" customFormat="1" ht="12.5" customHeight="1" x14ac:dyDescent="0.25">
      <c r="A37" s="119" t="s">
        <v>5</v>
      </c>
      <c r="B37" s="109">
        <f>IF(B35&gt;0,B35+1,IF(B$26=6,1,0))</f>
        <v>2</v>
      </c>
      <c r="C37" s="110"/>
      <c r="D37" s="109">
        <f>D35+1</f>
        <v>9</v>
      </c>
      <c r="E37" s="110"/>
      <c r="F37" s="109">
        <f t="shared" si="0"/>
        <v>16</v>
      </c>
      <c r="G37" s="110"/>
      <c r="H37" s="109">
        <f t="shared" si="2"/>
        <v>23</v>
      </c>
      <c r="I37" s="110"/>
      <c r="J37" s="109">
        <f>IF(D37+21&gt;31,"",D37+21)</f>
        <v>30</v>
      </c>
      <c r="K37" s="110"/>
      <c r="L37" s="109"/>
      <c r="M37" s="118"/>
      <c r="N37" s="119" t="s">
        <v>5</v>
      </c>
      <c r="O37" s="109">
        <f>IF(O35&gt;0,O35+1,IF(O$26=6,1,0))</f>
        <v>6</v>
      </c>
      <c r="P37" s="110"/>
      <c r="Q37" s="109">
        <f>Q35+1</f>
        <v>13</v>
      </c>
      <c r="R37" s="110"/>
      <c r="S37" s="109">
        <f>Q37+7</f>
        <v>20</v>
      </c>
      <c r="T37" s="110"/>
      <c r="U37" s="109">
        <f t="shared" si="3"/>
        <v>27</v>
      </c>
      <c r="V37" s="110"/>
      <c r="W37" s="109" t="str">
        <f t="shared" si="4"/>
        <v/>
      </c>
      <c r="X37" s="110"/>
      <c r="Y37" s="109"/>
      <c r="Z37" s="110"/>
      <c r="AA37" s="119" t="s">
        <v>5</v>
      </c>
      <c r="AB37" s="109">
        <f>IF(AB35&gt;0,AB35+1,IF(AB$26=6,1,0))</f>
        <v>6</v>
      </c>
      <c r="AC37" s="110"/>
      <c r="AD37" s="109">
        <f>AD35+1</f>
        <v>13</v>
      </c>
      <c r="AE37" s="110"/>
      <c r="AF37" s="109">
        <f t="shared" si="1"/>
        <v>20</v>
      </c>
      <c r="AG37" s="110"/>
      <c r="AH37" s="109">
        <f t="shared" si="5"/>
        <v>27</v>
      </c>
      <c r="AI37" s="110"/>
      <c r="AJ37" s="109" t="str">
        <f>IF(AD37+21&gt;31,"",AD37+21)</f>
        <v/>
      </c>
      <c r="AK37" s="110"/>
      <c r="AL37" s="109"/>
      <c r="AM37" s="118"/>
    </row>
    <row r="38" spans="1:39" s="59" customFormat="1" ht="12.5" customHeight="1" thickBot="1" x14ac:dyDescent="0.3">
      <c r="A38" s="114"/>
      <c r="B38" s="56" t="s">
        <v>29</v>
      </c>
      <c r="C38" s="57" t="s">
        <v>32</v>
      </c>
      <c r="D38" s="56" t="s">
        <v>29</v>
      </c>
      <c r="E38" s="57" t="s">
        <v>32</v>
      </c>
      <c r="F38" s="56" t="s">
        <v>29</v>
      </c>
      <c r="G38" s="57" t="s">
        <v>32</v>
      </c>
      <c r="H38" s="56" t="s">
        <v>29</v>
      </c>
      <c r="I38" s="57" t="s">
        <v>32</v>
      </c>
      <c r="J38" s="56" t="s">
        <v>29</v>
      </c>
      <c r="K38" s="57" t="s">
        <v>32</v>
      </c>
      <c r="L38" s="56"/>
      <c r="M38" s="58"/>
      <c r="N38" s="114"/>
      <c r="O38" s="56" t="s">
        <v>29</v>
      </c>
      <c r="P38" s="57" t="s">
        <v>32</v>
      </c>
      <c r="Q38" s="56" t="s">
        <v>29</v>
      </c>
      <c r="R38" s="57" t="s">
        <v>32</v>
      </c>
      <c r="S38" s="56" t="s">
        <v>29</v>
      </c>
      <c r="T38" s="57" t="s">
        <v>32</v>
      </c>
      <c r="U38" s="56" t="s">
        <v>29</v>
      </c>
      <c r="V38" s="57" t="s">
        <v>32</v>
      </c>
      <c r="W38" s="56"/>
      <c r="X38" s="57"/>
      <c r="Y38" s="56"/>
      <c r="Z38" s="58"/>
      <c r="AA38" s="114"/>
      <c r="AB38" s="56" t="s">
        <v>29</v>
      </c>
      <c r="AC38" s="57" t="s">
        <v>32</v>
      </c>
      <c r="AD38" s="56" t="s">
        <v>29</v>
      </c>
      <c r="AE38" s="57" t="s">
        <v>32</v>
      </c>
      <c r="AF38" s="56" t="s">
        <v>29</v>
      </c>
      <c r="AG38" s="57" t="s">
        <v>32</v>
      </c>
      <c r="AH38" s="56" t="s">
        <v>29</v>
      </c>
      <c r="AI38" s="57" t="s">
        <v>32</v>
      </c>
      <c r="AJ38" s="56"/>
      <c r="AK38" s="57"/>
      <c r="AL38" s="56"/>
      <c r="AM38" s="58"/>
    </row>
    <row r="39" spans="1:39" s="88" customFormat="1" ht="12.5" customHeight="1" x14ac:dyDescent="0.25">
      <c r="A39" s="122" t="s">
        <v>6</v>
      </c>
      <c r="B39" s="109">
        <f>IF(B37&gt;0,B37+1,IF(B$26=7,1,0))</f>
        <v>3</v>
      </c>
      <c r="C39" s="110"/>
      <c r="D39" s="109">
        <f t="shared" ref="D39" si="6">D37+1</f>
        <v>10</v>
      </c>
      <c r="E39" s="110"/>
      <c r="F39" s="109">
        <f t="shared" si="0"/>
        <v>17</v>
      </c>
      <c r="G39" s="110"/>
      <c r="H39" s="109">
        <f t="shared" si="2"/>
        <v>24</v>
      </c>
      <c r="I39" s="110"/>
      <c r="J39" s="109">
        <f>IF(D39+21&gt;31,"",D39+21)</f>
        <v>31</v>
      </c>
      <c r="K39" s="110"/>
      <c r="L39" s="109"/>
      <c r="M39" s="118"/>
      <c r="N39" s="122" t="s">
        <v>6</v>
      </c>
      <c r="O39" s="109">
        <f>IF(O37&gt;0,O37+1,IF(O$26=7,1,0))</f>
        <v>7</v>
      </c>
      <c r="P39" s="110"/>
      <c r="Q39" s="109">
        <f t="shared" ref="Q39" si="7">Q37+1</f>
        <v>14</v>
      </c>
      <c r="R39" s="110"/>
      <c r="S39" s="109">
        <f>Q39+7</f>
        <v>21</v>
      </c>
      <c r="T39" s="110"/>
      <c r="U39" s="109">
        <f t="shared" si="3"/>
        <v>28</v>
      </c>
      <c r="V39" s="110"/>
      <c r="W39" s="109" t="str">
        <f t="shared" si="4"/>
        <v/>
      </c>
      <c r="X39" s="110"/>
      <c r="Y39" s="109"/>
      <c r="Z39" s="110"/>
      <c r="AA39" s="122" t="s">
        <v>6</v>
      </c>
      <c r="AB39" s="109">
        <f>IF(AB37&gt;0,AB37+1,IF(AB$26=7,1,0))</f>
        <v>7</v>
      </c>
      <c r="AC39" s="110"/>
      <c r="AD39" s="109">
        <f t="shared" ref="AD39" si="8">AD37+1</f>
        <v>14</v>
      </c>
      <c r="AE39" s="110"/>
      <c r="AF39" s="109">
        <f t="shared" si="1"/>
        <v>21</v>
      </c>
      <c r="AG39" s="110"/>
      <c r="AH39" s="109">
        <f t="shared" si="5"/>
        <v>28</v>
      </c>
      <c r="AI39" s="110"/>
      <c r="AJ39" s="109" t="str">
        <f>IF(AD39+21&gt;31,"",AD39+21)</f>
        <v/>
      </c>
      <c r="AK39" s="110"/>
      <c r="AL39" s="109"/>
      <c r="AM39" s="118"/>
    </row>
    <row r="40" spans="1:39" s="59" customFormat="1" ht="12.5" customHeight="1" thickBot="1" x14ac:dyDescent="0.3">
      <c r="A40" s="114"/>
      <c r="B40" s="56" t="s">
        <v>36</v>
      </c>
      <c r="C40" s="57" t="s">
        <v>29</v>
      </c>
      <c r="D40" s="56" t="s">
        <v>36</v>
      </c>
      <c r="E40" s="57" t="s">
        <v>29</v>
      </c>
      <c r="F40" s="56" t="s">
        <v>36</v>
      </c>
      <c r="G40" s="57" t="s">
        <v>29</v>
      </c>
      <c r="H40" s="56" t="s">
        <v>36</v>
      </c>
      <c r="I40" s="57" t="s">
        <v>29</v>
      </c>
      <c r="J40" s="56" t="s">
        <v>36</v>
      </c>
      <c r="K40" s="57" t="s">
        <v>29</v>
      </c>
      <c r="L40" s="56"/>
      <c r="M40" s="58"/>
      <c r="N40" s="114"/>
      <c r="O40" s="56" t="s">
        <v>36</v>
      </c>
      <c r="P40" s="57" t="s">
        <v>29</v>
      </c>
      <c r="Q40" s="56" t="s">
        <v>36</v>
      </c>
      <c r="R40" s="57" t="s">
        <v>29</v>
      </c>
      <c r="S40" s="56" t="s">
        <v>36</v>
      </c>
      <c r="T40" s="57" t="s">
        <v>29</v>
      </c>
      <c r="U40" s="56" t="s">
        <v>36</v>
      </c>
      <c r="V40" s="57" t="s">
        <v>29</v>
      </c>
      <c r="W40" s="56"/>
      <c r="X40" s="57"/>
      <c r="Y40" s="56"/>
      <c r="Z40" s="58"/>
      <c r="AA40" s="114"/>
      <c r="AB40" s="56" t="s">
        <v>36</v>
      </c>
      <c r="AC40" s="57" t="s">
        <v>29</v>
      </c>
      <c r="AD40" s="56" t="s">
        <v>36</v>
      </c>
      <c r="AE40" s="57" t="s">
        <v>29</v>
      </c>
      <c r="AF40" s="56" t="s">
        <v>36</v>
      </c>
      <c r="AG40" s="57" t="s">
        <v>29</v>
      </c>
      <c r="AH40" s="56" t="s">
        <v>36</v>
      </c>
      <c r="AI40" s="57" t="s">
        <v>29</v>
      </c>
      <c r="AJ40" s="56"/>
      <c r="AK40" s="57"/>
      <c r="AL40" s="56"/>
      <c r="AM40" s="58"/>
    </row>
    <row r="41" spans="1:39" s="60" customFormat="1" ht="25.5" customHeight="1" thickBot="1" x14ac:dyDescent="0.3"/>
    <row r="42" spans="1:39" s="55" customFormat="1" ht="14.5" thickBot="1" x14ac:dyDescent="0.3">
      <c r="A42" s="54"/>
      <c r="B42" s="111">
        <f>AB25+31</f>
        <v>92</v>
      </c>
      <c r="C42" s="125"/>
      <c r="D42" s="125"/>
      <c r="E42" s="125"/>
      <c r="F42" s="125"/>
      <c r="G42" s="125"/>
      <c r="H42" s="125"/>
      <c r="I42" s="125"/>
      <c r="J42" s="125"/>
      <c r="K42" s="125"/>
      <c r="L42" s="125"/>
      <c r="M42" s="126"/>
      <c r="N42" s="54"/>
      <c r="O42" s="111">
        <f>B42+30</f>
        <v>122</v>
      </c>
      <c r="P42" s="125"/>
      <c r="Q42" s="125"/>
      <c r="R42" s="125"/>
      <c r="S42" s="125"/>
      <c r="T42" s="125"/>
      <c r="U42" s="125"/>
      <c r="V42" s="125"/>
      <c r="W42" s="125"/>
      <c r="X42" s="125"/>
      <c r="Y42" s="125"/>
      <c r="Z42" s="126"/>
      <c r="AA42" s="54"/>
      <c r="AB42" s="111">
        <f>O42+31</f>
        <v>153</v>
      </c>
      <c r="AC42" s="125"/>
      <c r="AD42" s="125"/>
      <c r="AE42" s="125"/>
      <c r="AF42" s="125"/>
      <c r="AG42" s="125"/>
      <c r="AH42" s="125"/>
      <c r="AI42" s="125"/>
      <c r="AJ42" s="125"/>
      <c r="AK42" s="125"/>
      <c r="AL42" s="125"/>
      <c r="AM42" s="126"/>
    </row>
    <row r="43" spans="1:39" s="82" customFormat="1" ht="14.5" hidden="1" customHeight="1" x14ac:dyDescent="0.25">
      <c r="A43" s="79"/>
      <c r="B43" s="80">
        <f>WEEKDAY("1/4/"&amp;byil,2)</f>
        <v>4</v>
      </c>
      <c r="C43" s="80"/>
      <c r="D43" s="80"/>
      <c r="E43" s="80"/>
      <c r="F43" s="80"/>
      <c r="G43" s="80"/>
      <c r="H43" s="80"/>
      <c r="I43" s="80"/>
      <c r="J43" s="80"/>
      <c r="K43" s="80"/>
      <c r="L43" s="80"/>
      <c r="M43" s="81"/>
      <c r="N43" s="79"/>
      <c r="O43" s="80">
        <f>WEEKDAY("1/5/"&amp;byil,2)</f>
        <v>6</v>
      </c>
      <c r="P43" s="80"/>
      <c r="Q43" s="80"/>
      <c r="R43" s="80"/>
      <c r="S43" s="80"/>
      <c r="T43" s="80"/>
      <c r="U43" s="80"/>
      <c r="V43" s="80"/>
      <c r="W43" s="80"/>
      <c r="X43" s="80"/>
      <c r="Y43" s="80"/>
      <c r="Z43" s="81"/>
      <c r="AA43" s="79"/>
      <c r="AB43" s="80">
        <f>WEEKDAY("1/6/"&amp;byil,2)</f>
        <v>2</v>
      </c>
      <c r="AC43" s="80"/>
      <c r="AD43" s="80"/>
      <c r="AE43" s="80"/>
      <c r="AF43" s="80"/>
      <c r="AG43" s="80"/>
      <c r="AH43" s="80"/>
      <c r="AI43" s="80"/>
      <c r="AJ43" s="80"/>
      <c r="AK43" s="80"/>
      <c r="AL43" s="80"/>
      <c r="AM43" s="81"/>
    </row>
    <row r="44" spans="1:39" s="88" customFormat="1" ht="12.5" customHeight="1" x14ac:dyDescent="0.25">
      <c r="A44" s="113" t="s">
        <v>1</v>
      </c>
      <c r="B44" s="109">
        <f>IF(B43=1,1,0)</f>
        <v>0</v>
      </c>
      <c r="C44" s="110"/>
      <c r="D44" s="109">
        <f>B56+1</f>
        <v>5</v>
      </c>
      <c r="E44" s="110"/>
      <c r="F44" s="123">
        <f t="shared" ref="F44:F56" si="9">D44+7</f>
        <v>12</v>
      </c>
      <c r="G44" s="124"/>
      <c r="H44" s="123">
        <f>D44+14</f>
        <v>19</v>
      </c>
      <c r="I44" s="124"/>
      <c r="J44" s="123">
        <f>D44+21</f>
        <v>26</v>
      </c>
      <c r="K44" s="124"/>
      <c r="L44" s="123" t="str">
        <f>IF(D44+28&gt;30,"",D44+28)</f>
        <v/>
      </c>
      <c r="M44" s="124"/>
      <c r="N44" s="113" t="s">
        <v>1</v>
      </c>
      <c r="O44" s="123">
        <f>IF(O43=1,1,0)</f>
        <v>0</v>
      </c>
      <c r="P44" s="124"/>
      <c r="Q44" s="123">
        <f>O56+1</f>
        <v>3</v>
      </c>
      <c r="R44" s="124"/>
      <c r="S44" s="123">
        <f t="shared" ref="S44:S56" si="10">Q44+7</f>
        <v>10</v>
      </c>
      <c r="T44" s="124"/>
      <c r="U44" s="123">
        <f>Q44+14</f>
        <v>17</v>
      </c>
      <c r="V44" s="124"/>
      <c r="W44" s="123">
        <f>Q44+21</f>
        <v>24</v>
      </c>
      <c r="X44" s="124"/>
      <c r="Y44" s="123">
        <f>IF(Q44+28&gt;31,"",Q44+28)</f>
        <v>31</v>
      </c>
      <c r="Z44" s="127"/>
      <c r="AA44" s="113" t="s">
        <v>1</v>
      </c>
      <c r="AB44" s="123">
        <f>IF(AB43=1,1,0)</f>
        <v>0</v>
      </c>
      <c r="AC44" s="124"/>
      <c r="AD44" s="123">
        <f>AB56+1</f>
        <v>7</v>
      </c>
      <c r="AE44" s="124"/>
      <c r="AF44" s="123">
        <f t="shared" ref="AF44:AF56" si="11">AD44+7</f>
        <v>14</v>
      </c>
      <c r="AG44" s="124"/>
      <c r="AH44" s="123">
        <f>AD44+14</f>
        <v>21</v>
      </c>
      <c r="AI44" s="124"/>
      <c r="AJ44" s="123">
        <f>AD44+21</f>
        <v>28</v>
      </c>
      <c r="AK44" s="124"/>
      <c r="AL44" s="123" t="str">
        <f>IF(AD44+28&gt;30,"",AD44+28)</f>
        <v/>
      </c>
      <c r="AM44" s="127"/>
    </row>
    <row r="45" spans="1:39" s="59" customFormat="1" ht="12.5" customHeight="1" thickBot="1" x14ac:dyDescent="0.3">
      <c r="A45" s="114"/>
      <c r="B45" s="56"/>
      <c r="C45" s="57"/>
      <c r="D45" s="56" t="s">
        <v>30</v>
      </c>
      <c r="E45" s="57" t="s">
        <v>33</v>
      </c>
      <c r="F45" s="56" t="s">
        <v>30</v>
      </c>
      <c r="G45" s="57" t="s">
        <v>33</v>
      </c>
      <c r="H45" s="56" t="s">
        <v>30</v>
      </c>
      <c r="I45" s="57" t="s">
        <v>33</v>
      </c>
      <c r="J45" s="56" t="s">
        <v>30</v>
      </c>
      <c r="K45" s="57" t="s">
        <v>33</v>
      </c>
      <c r="L45" s="56"/>
      <c r="M45" s="58"/>
      <c r="N45" s="114"/>
      <c r="O45" s="56"/>
      <c r="P45" s="57"/>
      <c r="Q45" s="56" t="s">
        <v>30</v>
      </c>
      <c r="R45" s="57" t="s">
        <v>33</v>
      </c>
      <c r="S45" s="56" t="s">
        <v>30</v>
      </c>
      <c r="T45" s="57" t="s">
        <v>33</v>
      </c>
      <c r="U45" s="56" t="s">
        <v>30</v>
      </c>
      <c r="V45" s="57" t="s">
        <v>33</v>
      </c>
      <c r="W45" s="56" t="s">
        <v>30</v>
      </c>
      <c r="X45" s="57" t="s">
        <v>33</v>
      </c>
      <c r="Y45" s="56" t="s">
        <v>30</v>
      </c>
      <c r="Z45" s="58" t="s">
        <v>33</v>
      </c>
      <c r="AA45" s="114"/>
      <c r="AB45" s="56"/>
      <c r="AC45" s="57"/>
      <c r="AD45" s="56" t="s">
        <v>30</v>
      </c>
      <c r="AE45" s="57" t="s">
        <v>33</v>
      </c>
      <c r="AF45" s="56" t="s">
        <v>30</v>
      </c>
      <c r="AG45" s="57" t="s">
        <v>33</v>
      </c>
      <c r="AH45" s="56" t="s">
        <v>30</v>
      </c>
      <c r="AI45" s="57" t="s">
        <v>33</v>
      </c>
      <c r="AJ45" s="56" t="s">
        <v>30</v>
      </c>
      <c r="AK45" s="57" t="s">
        <v>33</v>
      </c>
      <c r="AL45" s="56"/>
      <c r="AM45" s="58"/>
    </row>
    <row r="46" spans="1:39" s="88" customFormat="1" ht="12.5" customHeight="1" x14ac:dyDescent="0.25">
      <c r="A46" s="119" t="s">
        <v>0</v>
      </c>
      <c r="B46" s="109">
        <f>IF(B44&gt;0,B44+1,IF(B$43=2,1,0))</f>
        <v>0</v>
      </c>
      <c r="C46" s="110"/>
      <c r="D46" s="109">
        <f>D44+1</f>
        <v>6</v>
      </c>
      <c r="E46" s="110"/>
      <c r="F46" s="123">
        <f t="shared" si="9"/>
        <v>13</v>
      </c>
      <c r="G46" s="124"/>
      <c r="H46" s="123">
        <f t="shared" ref="H46:H56" si="12">D46+14</f>
        <v>20</v>
      </c>
      <c r="I46" s="124"/>
      <c r="J46" s="123">
        <f>D46+21</f>
        <v>27</v>
      </c>
      <c r="K46" s="124"/>
      <c r="L46" s="123"/>
      <c r="M46" s="124"/>
      <c r="N46" s="119" t="s">
        <v>0</v>
      </c>
      <c r="O46" s="123">
        <f>IF(O44&gt;0,O44+1,IF(O$43=2,1,0))</f>
        <v>0</v>
      </c>
      <c r="P46" s="124"/>
      <c r="Q46" s="123">
        <f>Q44+1</f>
        <v>4</v>
      </c>
      <c r="R46" s="124"/>
      <c r="S46" s="123">
        <f t="shared" si="10"/>
        <v>11</v>
      </c>
      <c r="T46" s="124"/>
      <c r="U46" s="123">
        <f t="shared" ref="U46:U56" si="13">Q46+14</f>
        <v>18</v>
      </c>
      <c r="V46" s="124"/>
      <c r="W46" s="123">
        <f>Q46+21</f>
        <v>25</v>
      </c>
      <c r="X46" s="124"/>
      <c r="Y46" s="123" t="str">
        <f>IF(Q46+28&gt;31,"",Q46+28)</f>
        <v/>
      </c>
      <c r="Z46" s="127"/>
      <c r="AA46" s="119" t="s">
        <v>0</v>
      </c>
      <c r="AB46" s="123">
        <f>IF(AB44&gt;0,AB44+1,IF(AB$43=2,1,0))</f>
        <v>1</v>
      </c>
      <c r="AC46" s="124"/>
      <c r="AD46" s="123">
        <f>AD44+1</f>
        <v>8</v>
      </c>
      <c r="AE46" s="124"/>
      <c r="AF46" s="123">
        <f t="shared" si="11"/>
        <v>15</v>
      </c>
      <c r="AG46" s="124"/>
      <c r="AH46" s="123">
        <f t="shared" ref="AH46:AH56" si="14">AD46+14</f>
        <v>22</v>
      </c>
      <c r="AI46" s="124"/>
      <c r="AJ46" s="123">
        <f>AD46+21</f>
        <v>29</v>
      </c>
      <c r="AK46" s="124"/>
      <c r="AL46" s="123"/>
      <c r="AM46" s="127"/>
    </row>
    <row r="47" spans="1:39" s="59" customFormat="1" ht="12.5" customHeight="1" thickBot="1" x14ac:dyDescent="0.3">
      <c r="A47" s="114"/>
      <c r="B47" s="56"/>
      <c r="C47" s="57"/>
      <c r="D47" s="56" t="s">
        <v>29</v>
      </c>
      <c r="E47" s="57" t="s">
        <v>31</v>
      </c>
      <c r="F47" s="56" t="s">
        <v>37</v>
      </c>
      <c r="G47" s="57" t="s">
        <v>29</v>
      </c>
      <c r="H47" s="56" t="s">
        <v>37</v>
      </c>
      <c r="I47" s="57" t="s">
        <v>29</v>
      </c>
      <c r="J47" s="56" t="s">
        <v>37</v>
      </c>
      <c r="K47" s="57" t="s">
        <v>29</v>
      </c>
      <c r="L47" s="56"/>
      <c r="M47" s="58"/>
      <c r="N47" s="114"/>
      <c r="O47" s="56"/>
      <c r="P47" s="57"/>
      <c r="Q47" s="56" t="s">
        <v>37</v>
      </c>
      <c r="R47" s="57" t="s">
        <v>29</v>
      </c>
      <c r="S47" s="56" t="s">
        <v>37</v>
      </c>
      <c r="T47" s="57" t="s">
        <v>29</v>
      </c>
      <c r="U47" s="56" t="s">
        <v>37</v>
      </c>
      <c r="V47" s="57" t="s">
        <v>29</v>
      </c>
      <c r="W47" s="56" t="s">
        <v>37</v>
      </c>
      <c r="X47" s="57" t="s">
        <v>29</v>
      </c>
      <c r="Y47" s="56"/>
      <c r="Z47" s="58"/>
      <c r="AA47" s="114"/>
      <c r="AB47" s="56" t="s">
        <v>37</v>
      </c>
      <c r="AC47" s="57" t="s">
        <v>29</v>
      </c>
      <c r="AD47" s="56" t="s">
        <v>37</v>
      </c>
      <c r="AE47" s="57" t="s">
        <v>29</v>
      </c>
      <c r="AF47" s="56" t="s">
        <v>37</v>
      </c>
      <c r="AG47" s="57" t="s">
        <v>29</v>
      </c>
      <c r="AH47" s="56" t="s">
        <v>37</v>
      </c>
      <c r="AI47" s="57" t="s">
        <v>29</v>
      </c>
      <c r="AJ47" s="56" t="s">
        <v>37</v>
      </c>
      <c r="AK47" s="57" t="s">
        <v>29</v>
      </c>
      <c r="AL47" s="56"/>
      <c r="AM47" s="58"/>
    </row>
    <row r="48" spans="1:39" s="88" customFormat="1" ht="12.5" customHeight="1" x14ac:dyDescent="0.25">
      <c r="A48" s="119" t="s">
        <v>2</v>
      </c>
      <c r="B48" s="109">
        <f>IF(B46&gt;0,B46+1,IF(B$43=3,1,0))</f>
        <v>0</v>
      </c>
      <c r="C48" s="110"/>
      <c r="D48" s="109">
        <f>D46+1</f>
        <v>7</v>
      </c>
      <c r="E48" s="110"/>
      <c r="F48" s="123">
        <f t="shared" si="9"/>
        <v>14</v>
      </c>
      <c r="G48" s="124"/>
      <c r="H48" s="123">
        <f t="shared" si="12"/>
        <v>21</v>
      </c>
      <c r="I48" s="124"/>
      <c r="J48" s="123">
        <f>IF(D48+21&gt;30,"",D48+21)</f>
        <v>28</v>
      </c>
      <c r="K48" s="124"/>
      <c r="L48" s="123"/>
      <c r="M48" s="124"/>
      <c r="N48" s="119" t="s">
        <v>2</v>
      </c>
      <c r="O48" s="123">
        <f>IF(O46&gt;0,O46+1,IF(O$43=3,1,0))</f>
        <v>0</v>
      </c>
      <c r="P48" s="124"/>
      <c r="Q48" s="123">
        <f>Q46+1</f>
        <v>5</v>
      </c>
      <c r="R48" s="124"/>
      <c r="S48" s="128">
        <f t="shared" si="10"/>
        <v>12</v>
      </c>
      <c r="T48" s="129"/>
      <c r="U48" s="128">
        <f t="shared" si="13"/>
        <v>19</v>
      </c>
      <c r="V48" s="129"/>
      <c r="W48" s="123">
        <f>Q48+21</f>
        <v>26</v>
      </c>
      <c r="X48" s="124"/>
      <c r="Y48" s="123"/>
      <c r="Z48" s="127"/>
      <c r="AA48" s="119" t="s">
        <v>2</v>
      </c>
      <c r="AB48" s="123">
        <f>IF(AB46&gt;0,AB46+1,IF(AB$43=3,1,0))</f>
        <v>2</v>
      </c>
      <c r="AC48" s="124"/>
      <c r="AD48" s="123">
        <f>AD46+1</f>
        <v>9</v>
      </c>
      <c r="AE48" s="124"/>
      <c r="AF48" s="123">
        <f t="shared" si="11"/>
        <v>16</v>
      </c>
      <c r="AG48" s="124"/>
      <c r="AH48" s="123">
        <f t="shared" si="14"/>
        <v>23</v>
      </c>
      <c r="AI48" s="124"/>
      <c r="AJ48" s="123">
        <f>IF(AD48+21&gt;30,"",AD48+21)</f>
        <v>30</v>
      </c>
      <c r="AK48" s="124"/>
      <c r="AL48" s="123"/>
      <c r="AM48" s="127"/>
    </row>
    <row r="49" spans="1:39" s="59" customFormat="1" ht="12.5" customHeight="1" thickBot="1" x14ac:dyDescent="0.3">
      <c r="A49" s="114"/>
      <c r="B49" s="56"/>
      <c r="C49" s="57"/>
      <c r="D49" s="56" t="s">
        <v>30</v>
      </c>
      <c r="E49" s="57" t="s">
        <v>32</v>
      </c>
      <c r="F49" s="56" t="s">
        <v>32</v>
      </c>
      <c r="G49" s="57" t="s">
        <v>39</v>
      </c>
      <c r="H49" s="56" t="s">
        <v>32</v>
      </c>
      <c r="I49" s="57" t="s">
        <v>39</v>
      </c>
      <c r="J49" s="56" t="s">
        <v>32</v>
      </c>
      <c r="K49" s="57" t="s">
        <v>39</v>
      </c>
      <c r="L49" s="56"/>
      <c r="M49" s="58"/>
      <c r="N49" s="114"/>
      <c r="O49" s="56"/>
      <c r="P49" s="57"/>
      <c r="Q49" s="56" t="s">
        <v>32</v>
      </c>
      <c r="R49" s="57" t="s">
        <v>39</v>
      </c>
      <c r="S49" s="56" t="s">
        <v>32</v>
      </c>
      <c r="T49" s="57" t="s">
        <v>39</v>
      </c>
      <c r="U49" s="56" t="s">
        <v>32</v>
      </c>
      <c r="V49" s="57" t="s">
        <v>39</v>
      </c>
      <c r="W49" s="56" t="s">
        <v>32</v>
      </c>
      <c r="X49" s="57" t="s">
        <v>39</v>
      </c>
      <c r="Y49" s="56"/>
      <c r="Z49" s="58"/>
      <c r="AA49" s="114"/>
      <c r="AB49" s="56" t="s">
        <v>32</v>
      </c>
      <c r="AC49" s="57" t="s">
        <v>39</v>
      </c>
      <c r="AD49" s="56" t="s">
        <v>32</v>
      </c>
      <c r="AE49" s="57" t="s">
        <v>39</v>
      </c>
      <c r="AF49" s="56" t="s">
        <v>32</v>
      </c>
      <c r="AG49" s="57" t="s">
        <v>39</v>
      </c>
      <c r="AH49" s="56" t="s">
        <v>32</v>
      </c>
      <c r="AI49" s="57" t="s">
        <v>39</v>
      </c>
      <c r="AJ49" s="56" t="s">
        <v>32</v>
      </c>
      <c r="AK49" s="57" t="s">
        <v>39</v>
      </c>
      <c r="AL49" s="56"/>
      <c r="AM49" s="58"/>
    </row>
    <row r="50" spans="1:39" s="88" customFormat="1" ht="12.5" customHeight="1" x14ac:dyDescent="0.25">
      <c r="A50" s="119" t="s">
        <v>3</v>
      </c>
      <c r="B50" s="109">
        <f>IF(B48&gt;0,B48+1,IF(B$43=4,1,0))</f>
        <v>1</v>
      </c>
      <c r="C50" s="110"/>
      <c r="D50" s="109">
        <f>D48+1</f>
        <v>8</v>
      </c>
      <c r="E50" s="110"/>
      <c r="F50" s="123">
        <f t="shared" si="9"/>
        <v>15</v>
      </c>
      <c r="G50" s="124"/>
      <c r="H50" s="123">
        <f t="shared" si="12"/>
        <v>22</v>
      </c>
      <c r="I50" s="124"/>
      <c r="J50" s="123">
        <f>IF(D50+21&gt;30,"",D50+21)</f>
        <v>29</v>
      </c>
      <c r="K50" s="124"/>
      <c r="L50" s="123"/>
      <c r="M50" s="124"/>
      <c r="N50" s="119" t="s">
        <v>3</v>
      </c>
      <c r="O50" s="123">
        <f>IF(O48&gt;0,O48+1,IF(O$43=4,1,0))</f>
        <v>0</v>
      </c>
      <c r="P50" s="124"/>
      <c r="Q50" s="123">
        <f>Q48+1</f>
        <v>6</v>
      </c>
      <c r="R50" s="124"/>
      <c r="S50" s="128">
        <f t="shared" si="10"/>
        <v>13</v>
      </c>
      <c r="T50" s="129"/>
      <c r="U50" s="123">
        <f t="shared" si="13"/>
        <v>20</v>
      </c>
      <c r="V50" s="124"/>
      <c r="W50" s="123">
        <f>IF(Q50+21&gt;31,"",Q50+21)</f>
        <v>27</v>
      </c>
      <c r="X50" s="124"/>
      <c r="Y50" s="123"/>
      <c r="Z50" s="127"/>
      <c r="AA50" s="119" t="s">
        <v>3</v>
      </c>
      <c r="AB50" s="123">
        <f>IF(AB48&gt;0,AB48+1,IF(AB$43=4,1,0))</f>
        <v>3</v>
      </c>
      <c r="AC50" s="124"/>
      <c r="AD50" s="123">
        <f>AD48+1</f>
        <v>10</v>
      </c>
      <c r="AE50" s="124"/>
      <c r="AF50" s="123">
        <f t="shared" si="11"/>
        <v>17</v>
      </c>
      <c r="AG50" s="124"/>
      <c r="AH50" s="123">
        <f t="shared" si="14"/>
        <v>24</v>
      </c>
      <c r="AI50" s="124"/>
      <c r="AJ50" s="123" t="str">
        <f>IF(AD50+21&gt;30,"",AD50+21)</f>
        <v/>
      </c>
      <c r="AK50" s="124"/>
      <c r="AL50" s="123"/>
      <c r="AM50" s="127"/>
    </row>
    <row r="51" spans="1:39" s="59" customFormat="1" ht="12.5" customHeight="1" thickBot="1" x14ac:dyDescent="0.3">
      <c r="A51" s="114"/>
      <c r="B51" s="56" t="s">
        <v>36</v>
      </c>
      <c r="C51" s="57" t="s">
        <v>33</v>
      </c>
      <c r="D51" s="56" t="s">
        <v>36</v>
      </c>
      <c r="E51" s="57" t="s">
        <v>33</v>
      </c>
      <c r="F51" s="56" t="s">
        <v>37</v>
      </c>
      <c r="G51" s="57" t="s">
        <v>36</v>
      </c>
      <c r="H51" s="56" t="s">
        <v>37</v>
      </c>
      <c r="I51" s="57" t="s">
        <v>36</v>
      </c>
      <c r="J51" s="56" t="s">
        <v>37</v>
      </c>
      <c r="K51" s="57" t="s">
        <v>36</v>
      </c>
      <c r="L51" s="56"/>
      <c r="M51" s="58"/>
      <c r="N51" s="114"/>
      <c r="O51" s="56"/>
      <c r="P51" s="57"/>
      <c r="Q51" s="56" t="s">
        <v>37</v>
      </c>
      <c r="R51" s="57" t="s">
        <v>36</v>
      </c>
      <c r="S51" s="56" t="s">
        <v>37</v>
      </c>
      <c r="T51" s="57" t="s">
        <v>38</v>
      </c>
      <c r="U51" s="56" t="s">
        <v>37</v>
      </c>
      <c r="V51" s="57" t="s">
        <v>36</v>
      </c>
      <c r="W51" s="56" t="s">
        <v>37</v>
      </c>
      <c r="X51" s="57" t="s">
        <v>36</v>
      </c>
      <c r="Y51" s="56"/>
      <c r="Z51" s="58"/>
      <c r="AA51" s="114"/>
      <c r="AB51" s="56" t="s">
        <v>37</v>
      </c>
      <c r="AC51" s="57" t="s">
        <v>36</v>
      </c>
      <c r="AD51" s="56" t="s">
        <v>37</v>
      </c>
      <c r="AE51" s="57" t="s">
        <v>36</v>
      </c>
      <c r="AF51" s="56" t="s">
        <v>37</v>
      </c>
      <c r="AG51" s="57" t="s">
        <v>36</v>
      </c>
      <c r="AH51" s="56" t="s">
        <v>37</v>
      </c>
      <c r="AI51" s="57" t="s">
        <v>36</v>
      </c>
      <c r="AJ51" s="56"/>
      <c r="AK51" s="57"/>
      <c r="AL51" s="56"/>
      <c r="AM51" s="58"/>
    </row>
    <row r="52" spans="1:39" s="88" customFormat="1" ht="12.5" customHeight="1" x14ac:dyDescent="0.25">
      <c r="A52" s="119" t="s">
        <v>4</v>
      </c>
      <c r="B52" s="109">
        <f>IF(B50&gt;0,B50+1,IF(B$43=5,1,0))</f>
        <v>2</v>
      </c>
      <c r="C52" s="110"/>
      <c r="D52" s="109">
        <f>D50+1</f>
        <v>9</v>
      </c>
      <c r="E52" s="110"/>
      <c r="F52" s="123">
        <f t="shared" si="9"/>
        <v>16</v>
      </c>
      <c r="G52" s="124"/>
      <c r="H52" s="128">
        <f t="shared" si="12"/>
        <v>23</v>
      </c>
      <c r="I52" s="129"/>
      <c r="J52" s="123">
        <f>IF(D52+21&gt;30,"",D52+21)</f>
        <v>30</v>
      </c>
      <c r="K52" s="124"/>
      <c r="L52" s="123"/>
      <c r="M52" s="124"/>
      <c r="N52" s="119" t="s">
        <v>4</v>
      </c>
      <c r="O52" s="128">
        <f>IF(O50&gt;0,O50+1,IF(O$43=5,1,0))</f>
        <v>0</v>
      </c>
      <c r="P52" s="129"/>
      <c r="Q52" s="123">
        <f>Q50+1</f>
        <v>7</v>
      </c>
      <c r="R52" s="124"/>
      <c r="S52" s="128">
        <f t="shared" si="10"/>
        <v>14</v>
      </c>
      <c r="T52" s="129"/>
      <c r="U52" s="123">
        <f t="shared" si="13"/>
        <v>21</v>
      </c>
      <c r="V52" s="124"/>
      <c r="W52" s="123">
        <f>IF(Q52+21&gt;31,"",Q52+21)</f>
        <v>28</v>
      </c>
      <c r="X52" s="124"/>
      <c r="Y52" s="123"/>
      <c r="Z52" s="127"/>
      <c r="AA52" s="119" t="s">
        <v>4</v>
      </c>
      <c r="AB52" s="123">
        <f>IF(AB50&gt;0,AB50+1,IF(AB$43=5,1,0))</f>
        <v>4</v>
      </c>
      <c r="AC52" s="124"/>
      <c r="AD52" s="123">
        <f>AD50+1</f>
        <v>11</v>
      </c>
      <c r="AE52" s="124"/>
      <c r="AF52" s="123">
        <f t="shared" si="11"/>
        <v>18</v>
      </c>
      <c r="AG52" s="124"/>
      <c r="AH52" s="123">
        <f t="shared" si="14"/>
        <v>25</v>
      </c>
      <c r="AI52" s="124"/>
      <c r="AJ52" s="123" t="str">
        <f>IF(AD52+21&gt;30,"",AD52+21)</f>
        <v/>
      </c>
      <c r="AK52" s="124"/>
      <c r="AL52" s="123"/>
      <c r="AM52" s="127"/>
    </row>
    <row r="53" spans="1:39" s="59" customFormat="1" ht="12.5" customHeight="1" thickBot="1" x14ac:dyDescent="0.3">
      <c r="A53" s="114"/>
      <c r="B53" s="56" t="s">
        <v>31</v>
      </c>
      <c r="C53" s="57" t="s">
        <v>36</v>
      </c>
      <c r="D53" s="56" t="s">
        <v>31</v>
      </c>
      <c r="E53" s="57" t="s">
        <v>36</v>
      </c>
      <c r="F53" s="56" t="s">
        <v>30</v>
      </c>
      <c r="G53" s="57" t="s">
        <v>32</v>
      </c>
      <c r="H53" s="56" t="s">
        <v>30</v>
      </c>
      <c r="I53" s="57" t="s">
        <v>32</v>
      </c>
      <c r="J53" s="56" t="s">
        <v>30</v>
      </c>
      <c r="K53" s="57" t="s">
        <v>32</v>
      </c>
      <c r="L53" s="56"/>
      <c r="M53" s="58"/>
      <c r="N53" s="114"/>
      <c r="O53" s="56"/>
      <c r="P53" s="57"/>
      <c r="Q53" s="56" t="s">
        <v>30</v>
      </c>
      <c r="R53" s="57" t="s">
        <v>32</v>
      </c>
      <c r="S53" s="56" t="s">
        <v>30</v>
      </c>
      <c r="T53" s="57" t="s">
        <v>32</v>
      </c>
      <c r="U53" s="56" t="s">
        <v>30</v>
      </c>
      <c r="V53" s="57" t="s">
        <v>32</v>
      </c>
      <c r="W53" s="56" t="s">
        <v>30</v>
      </c>
      <c r="X53" s="57" t="s">
        <v>32</v>
      </c>
      <c r="Y53" s="56"/>
      <c r="Z53" s="58"/>
      <c r="AA53" s="114"/>
      <c r="AB53" s="56" t="s">
        <v>30</v>
      </c>
      <c r="AC53" s="57" t="s">
        <v>32</v>
      </c>
      <c r="AD53" s="56" t="s">
        <v>30</v>
      </c>
      <c r="AE53" s="57" t="s">
        <v>32</v>
      </c>
      <c r="AF53" s="56" t="s">
        <v>30</v>
      </c>
      <c r="AG53" s="57" t="s">
        <v>32</v>
      </c>
      <c r="AH53" s="56" t="s">
        <v>30</v>
      </c>
      <c r="AI53" s="57" t="s">
        <v>32</v>
      </c>
      <c r="AJ53" s="56"/>
      <c r="AK53" s="57"/>
      <c r="AL53" s="56"/>
      <c r="AM53" s="58"/>
    </row>
    <row r="54" spans="1:39" s="88" customFormat="1" ht="12.5" customHeight="1" x14ac:dyDescent="0.25">
      <c r="A54" s="119" t="s">
        <v>5</v>
      </c>
      <c r="B54" s="109">
        <f>IF(B52&gt;0,B52+1,IF(B$43=6,1,0))</f>
        <v>3</v>
      </c>
      <c r="C54" s="110"/>
      <c r="D54" s="109">
        <f>D52+1</f>
        <v>10</v>
      </c>
      <c r="E54" s="110"/>
      <c r="F54" s="123">
        <f t="shared" si="9"/>
        <v>17</v>
      </c>
      <c r="G54" s="124"/>
      <c r="H54" s="123">
        <f t="shared" si="12"/>
        <v>24</v>
      </c>
      <c r="I54" s="124"/>
      <c r="J54" s="123" t="str">
        <f>IF(D54+21&gt;30,"",D54+21)</f>
        <v/>
      </c>
      <c r="K54" s="124"/>
      <c r="L54" s="123"/>
      <c r="M54" s="124"/>
      <c r="N54" s="119" t="s">
        <v>5</v>
      </c>
      <c r="O54" s="128">
        <f>IF(O52&gt;0,O52+1,IF(O$43=6,1,0))</f>
        <v>1</v>
      </c>
      <c r="P54" s="129"/>
      <c r="Q54" s="123">
        <f>Q52+1</f>
        <v>8</v>
      </c>
      <c r="R54" s="124"/>
      <c r="S54" s="128">
        <f t="shared" si="10"/>
        <v>15</v>
      </c>
      <c r="T54" s="129"/>
      <c r="U54" s="123">
        <f t="shared" si="13"/>
        <v>22</v>
      </c>
      <c r="V54" s="124"/>
      <c r="W54" s="123">
        <f>IF(Q54+21&gt;31,"",Q54+21)</f>
        <v>29</v>
      </c>
      <c r="X54" s="124"/>
      <c r="Y54" s="123"/>
      <c r="Z54" s="127"/>
      <c r="AA54" s="119" t="s">
        <v>5</v>
      </c>
      <c r="AB54" s="123">
        <f>IF(AB52&gt;0,AB52+1,IF(AB$43=6,1,0))</f>
        <v>5</v>
      </c>
      <c r="AC54" s="124"/>
      <c r="AD54" s="123">
        <f>AD52+1</f>
        <v>12</v>
      </c>
      <c r="AE54" s="124"/>
      <c r="AF54" s="123">
        <f t="shared" si="11"/>
        <v>19</v>
      </c>
      <c r="AG54" s="124"/>
      <c r="AH54" s="123">
        <f t="shared" si="14"/>
        <v>26</v>
      </c>
      <c r="AI54" s="124"/>
      <c r="AJ54" s="123" t="str">
        <f>IF(AD54+21&gt;30,"",AD54+21)</f>
        <v/>
      </c>
      <c r="AK54" s="124"/>
      <c r="AL54" s="123"/>
      <c r="AM54" s="127"/>
    </row>
    <row r="55" spans="1:39" s="59" customFormat="1" ht="12.5" customHeight="1" thickBot="1" x14ac:dyDescent="0.3">
      <c r="A55" s="114"/>
      <c r="B55" s="56" t="s">
        <v>29</v>
      </c>
      <c r="C55" s="57" t="s">
        <v>32</v>
      </c>
      <c r="D55" s="56" t="s">
        <v>29</v>
      </c>
      <c r="E55" s="57" t="s">
        <v>32</v>
      </c>
      <c r="F55" s="56" t="s">
        <v>37</v>
      </c>
      <c r="G55" s="57" t="s">
        <v>36</v>
      </c>
      <c r="H55" s="56" t="s">
        <v>37</v>
      </c>
      <c r="I55" s="57" t="s">
        <v>36</v>
      </c>
      <c r="J55" s="56"/>
      <c r="K55" s="57"/>
      <c r="L55" s="56"/>
      <c r="M55" s="58"/>
      <c r="N55" s="114"/>
      <c r="O55" s="56" t="s">
        <v>37</v>
      </c>
      <c r="P55" s="57" t="s">
        <v>36</v>
      </c>
      <c r="Q55" s="56" t="s">
        <v>37</v>
      </c>
      <c r="R55" s="57" t="s">
        <v>36</v>
      </c>
      <c r="S55" s="56" t="s">
        <v>37</v>
      </c>
      <c r="T55" s="57" t="s">
        <v>36</v>
      </c>
      <c r="U55" s="56" t="s">
        <v>37</v>
      </c>
      <c r="V55" s="57" t="s">
        <v>36</v>
      </c>
      <c r="W55" s="56" t="s">
        <v>37</v>
      </c>
      <c r="X55" s="57" t="s">
        <v>36</v>
      </c>
      <c r="Y55" s="56"/>
      <c r="Z55" s="58"/>
      <c r="AA55" s="114"/>
      <c r="AB55" s="56" t="s">
        <v>37</v>
      </c>
      <c r="AC55" s="57" t="s">
        <v>36</v>
      </c>
      <c r="AD55" s="56" t="s">
        <v>37</v>
      </c>
      <c r="AE55" s="57" t="s">
        <v>36</v>
      </c>
      <c r="AF55" s="56" t="s">
        <v>37</v>
      </c>
      <c r="AG55" s="57" t="s">
        <v>36</v>
      </c>
      <c r="AH55" s="56" t="s">
        <v>37</v>
      </c>
      <c r="AI55" s="57" t="s">
        <v>36</v>
      </c>
      <c r="AJ55" s="56"/>
      <c r="AK55" s="57"/>
      <c r="AL55" s="56"/>
      <c r="AM55" s="58"/>
    </row>
    <row r="56" spans="1:39" s="88" customFormat="1" ht="12.5" customHeight="1" x14ac:dyDescent="0.25">
      <c r="A56" s="122" t="s">
        <v>6</v>
      </c>
      <c r="B56" s="109">
        <f>IF(B54&gt;0,B54+1,IF(B$43=7,1,0))</f>
        <v>4</v>
      </c>
      <c r="C56" s="110"/>
      <c r="D56" s="109">
        <f t="shared" ref="D56" si="15">D54+1</f>
        <v>11</v>
      </c>
      <c r="E56" s="110"/>
      <c r="F56" s="123">
        <f t="shared" si="9"/>
        <v>18</v>
      </c>
      <c r="G56" s="124"/>
      <c r="H56" s="123">
        <f t="shared" si="12"/>
        <v>25</v>
      </c>
      <c r="I56" s="124"/>
      <c r="J56" s="123" t="str">
        <f>IF(D56+21&gt;30,"",D56+21)</f>
        <v/>
      </c>
      <c r="K56" s="124"/>
      <c r="L56" s="123"/>
      <c r="M56" s="124"/>
      <c r="N56" s="122" t="s">
        <v>6</v>
      </c>
      <c r="O56" s="123">
        <f>IF(O54&gt;0,O54+1,IF(O$43=7,1,0))</f>
        <v>2</v>
      </c>
      <c r="P56" s="124"/>
      <c r="Q56" s="123">
        <f t="shared" ref="Q56" si="16">Q54+1</f>
        <v>9</v>
      </c>
      <c r="R56" s="124"/>
      <c r="S56" s="123">
        <f t="shared" si="10"/>
        <v>16</v>
      </c>
      <c r="T56" s="124"/>
      <c r="U56" s="123">
        <f t="shared" si="13"/>
        <v>23</v>
      </c>
      <c r="V56" s="124"/>
      <c r="W56" s="123">
        <f>IF(Q56+21&gt;31,"",Q56+21)</f>
        <v>30</v>
      </c>
      <c r="X56" s="124"/>
      <c r="Y56" s="123"/>
      <c r="Z56" s="127"/>
      <c r="AA56" s="122" t="s">
        <v>6</v>
      </c>
      <c r="AB56" s="123">
        <f>IF(AB54&gt;0,AB54+1,IF(AB$43=7,1,0))</f>
        <v>6</v>
      </c>
      <c r="AC56" s="124"/>
      <c r="AD56" s="123">
        <f t="shared" ref="AD56" si="17">AD54+1</f>
        <v>13</v>
      </c>
      <c r="AE56" s="124"/>
      <c r="AF56" s="123">
        <f t="shared" si="11"/>
        <v>20</v>
      </c>
      <c r="AG56" s="124"/>
      <c r="AH56" s="123">
        <f t="shared" si="14"/>
        <v>27</v>
      </c>
      <c r="AI56" s="124"/>
      <c r="AJ56" s="123" t="str">
        <f>IF(AD56+21&gt;30,"",AD56+21)</f>
        <v/>
      </c>
      <c r="AK56" s="124"/>
      <c r="AL56" s="123"/>
      <c r="AM56" s="127"/>
    </row>
    <row r="57" spans="1:39" s="88" customFormat="1" ht="12.5" customHeight="1" x14ac:dyDescent="0.25">
      <c r="A57" s="122"/>
      <c r="B57" s="95"/>
      <c r="C57" s="91"/>
      <c r="D57" s="95"/>
      <c r="E57" s="91"/>
      <c r="F57" s="95"/>
      <c r="G57" s="91"/>
      <c r="H57" s="95"/>
      <c r="I57" s="91"/>
      <c r="J57" s="95"/>
      <c r="K57" s="91"/>
      <c r="L57" s="95"/>
      <c r="M57" s="92"/>
      <c r="N57" s="122"/>
      <c r="O57" s="95"/>
      <c r="P57" s="91"/>
      <c r="Q57" s="95"/>
      <c r="R57" s="91"/>
      <c r="S57" s="95"/>
      <c r="T57" s="91"/>
      <c r="U57" s="95"/>
      <c r="V57" s="91"/>
      <c r="W57" s="95"/>
      <c r="X57" s="91"/>
      <c r="Y57" s="95"/>
      <c r="Z57" s="92"/>
      <c r="AA57" s="122"/>
      <c r="AB57" s="95"/>
      <c r="AC57" s="91"/>
      <c r="AD57" s="95"/>
      <c r="AE57" s="91"/>
      <c r="AF57" s="95"/>
      <c r="AG57" s="91"/>
      <c r="AH57" s="95"/>
      <c r="AI57" s="91"/>
      <c r="AJ57" s="95"/>
      <c r="AK57" s="91"/>
      <c r="AL57" s="95"/>
      <c r="AM57" s="92"/>
    </row>
    <row r="58" spans="1:39" s="59" customFormat="1" ht="12.5" customHeight="1" thickBot="1" x14ac:dyDescent="0.3">
      <c r="A58" s="114"/>
      <c r="B58" s="56" t="s">
        <v>36</v>
      </c>
      <c r="C58" s="57" t="s">
        <v>29</v>
      </c>
      <c r="D58" s="56" t="s">
        <v>36</v>
      </c>
      <c r="E58" s="57" t="s">
        <v>29</v>
      </c>
      <c r="F58" s="56" t="s">
        <v>32</v>
      </c>
      <c r="G58" s="57" t="s">
        <v>29</v>
      </c>
      <c r="H58" s="56" t="s">
        <v>32</v>
      </c>
      <c r="I58" s="57" t="s">
        <v>29</v>
      </c>
      <c r="J58" s="56"/>
      <c r="K58" s="57"/>
      <c r="L58" s="56"/>
      <c r="M58" s="58"/>
      <c r="N58" s="114"/>
      <c r="O58" s="56" t="s">
        <v>32</v>
      </c>
      <c r="P58" s="57" t="s">
        <v>29</v>
      </c>
      <c r="Q58" s="56" t="s">
        <v>32</v>
      </c>
      <c r="R58" s="57" t="s">
        <v>29</v>
      </c>
      <c r="S58" s="56" t="s">
        <v>32</v>
      </c>
      <c r="T58" s="57" t="s">
        <v>29</v>
      </c>
      <c r="U58" s="56" t="s">
        <v>32</v>
      </c>
      <c r="V58" s="57" t="s">
        <v>29</v>
      </c>
      <c r="W58" s="56" t="s">
        <v>32</v>
      </c>
      <c r="X58" s="57" t="s">
        <v>29</v>
      </c>
      <c r="Y58" s="56"/>
      <c r="Z58" s="58"/>
      <c r="AA58" s="114"/>
      <c r="AB58" s="56" t="s">
        <v>32</v>
      </c>
      <c r="AC58" s="57" t="s">
        <v>29</v>
      </c>
      <c r="AD58" s="56" t="s">
        <v>32</v>
      </c>
      <c r="AE58" s="57" t="s">
        <v>29</v>
      </c>
      <c r="AF58" s="56" t="s">
        <v>32</v>
      </c>
      <c r="AG58" s="57" t="s">
        <v>29</v>
      </c>
      <c r="AH58" s="56" t="s">
        <v>32</v>
      </c>
      <c r="AI58" s="57" t="s">
        <v>29</v>
      </c>
      <c r="AJ58" s="56"/>
      <c r="AK58" s="57"/>
      <c r="AL58" s="56"/>
      <c r="AM58" s="58"/>
    </row>
    <row r="59" spans="1:39" s="60" customFormat="1" ht="21" customHeight="1" thickBot="1" x14ac:dyDescent="0.3"/>
    <row r="60" spans="1:39" s="55" customFormat="1" ht="14.5" thickBot="1" x14ac:dyDescent="0.3">
      <c r="A60" s="54"/>
      <c r="B60" s="111">
        <f>AB42+30</f>
        <v>183</v>
      </c>
      <c r="C60" s="125"/>
      <c r="D60" s="125"/>
      <c r="E60" s="125"/>
      <c r="F60" s="125"/>
      <c r="G60" s="125"/>
      <c r="H60" s="125"/>
      <c r="I60" s="125"/>
      <c r="J60" s="125"/>
      <c r="K60" s="125"/>
      <c r="L60" s="125"/>
      <c r="M60" s="126"/>
      <c r="N60" s="54"/>
      <c r="O60" s="111">
        <f>B60+31</f>
        <v>214</v>
      </c>
      <c r="P60" s="125"/>
      <c r="Q60" s="125"/>
      <c r="R60" s="125"/>
      <c r="S60" s="125"/>
      <c r="T60" s="125"/>
      <c r="U60" s="125"/>
      <c r="V60" s="125"/>
      <c r="W60" s="125"/>
      <c r="X60" s="125"/>
      <c r="Y60" s="125"/>
      <c r="Z60" s="126"/>
      <c r="AA60" s="54"/>
      <c r="AB60" s="111">
        <f>O60+31</f>
        <v>245</v>
      </c>
      <c r="AC60" s="125"/>
      <c r="AD60" s="125"/>
      <c r="AE60" s="125"/>
      <c r="AF60" s="125"/>
      <c r="AG60" s="125"/>
      <c r="AH60" s="125"/>
      <c r="AI60" s="125"/>
      <c r="AJ60" s="125"/>
      <c r="AK60" s="125"/>
      <c r="AL60" s="125"/>
      <c r="AM60" s="126"/>
    </row>
    <row r="61" spans="1:39" s="82" customFormat="1" ht="14.5" hidden="1" customHeight="1" thickBot="1" x14ac:dyDescent="0.3">
      <c r="A61" s="79"/>
      <c r="B61" s="80">
        <f>WEEKDAY("1/7/"&amp;byil,2)</f>
        <v>4</v>
      </c>
      <c r="C61" s="80"/>
      <c r="D61" s="80"/>
      <c r="E61" s="80"/>
      <c r="F61" s="80"/>
      <c r="G61" s="80"/>
      <c r="H61" s="80"/>
      <c r="I61" s="80"/>
      <c r="J61" s="80"/>
      <c r="K61" s="80"/>
      <c r="L61" s="80"/>
      <c r="M61" s="81"/>
      <c r="N61" s="79"/>
      <c r="O61" s="80">
        <f>WEEKDAY("1/8/"&amp;byil,2)</f>
        <v>7</v>
      </c>
      <c r="P61" s="80"/>
      <c r="Q61" s="80"/>
      <c r="R61" s="80"/>
      <c r="S61" s="80"/>
      <c r="T61" s="80"/>
      <c r="U61" s="80"/>
      <c r="V61" s="80"/>
      <c r="W61" s="80"/>
      <c r="X61" s="80"/>
      <c r="Y61" s="80"/>
      <c r="Z61" s="81"/>
      <c r="AA61" s="79"/>
      <c r="AB61" s="80">
        <f>WEEKDAY("1/9/"&amp;byil,2)</f>
        <v>3</v>
      </c>
      <c r="AC61" s="80"/>
      <c r="AD61" s="80"/>
      <c r="AE61" s="80"/>
      <c r="AF61" s="80"/>
      <c r="AG61" s="80"/>
      <c r="AH61" s="80"/>
      <c r="AI61" s="80"/>
      <c r="AJ61" s="80"/>
      <c r="AK61" s="80"/>
      <c r="AL61" s="80"/>
      <c r="AM61" s="81"/>
    </row>
    <row r="62" spans="1:39" s="88" customFormat="1" ht="12.5" customHeight="1" x14ac:dyDescent="0.25">
      <c r="A62" s="113" t="s">
        <v>1</v>
      </c>
      <c r="B62" s="123">
        <f>IF(B61=1,1,0)</f>
        <v>0</v>
      </c>
      <c r="C62" s="124"/>
      <c r="D62" s="123">
        <f>B74+1</f>
        <v>5</v>
      </c>
      <c r="E62" s="124"/>
      <c r="F62" s="123">
        <f t="shared" ref="F62:F74" si="18">D62+7</f>
        <v>12</v>
      </c>
      <c r="G62" s="124"/>
      <c r="H62" s="128">
        <f>D62+14</f>
        <v>19</v>
      </c>
      <c r="I62" s="129"/>
      <c r="J62" s="123">
        <f>D62+21</f>
        <v>26</v>
      </c>
      <c r="K62" s="124"/>
      <c r="L62" s="123" t="str">
        <f>IF(D62+28&gt;31,"",D62+28)</f>
        <v/>
      </c>
      <c r="M62" s="127"/>
      <c r="N62" s="113" t="s">
        <v>1</v>
      </c>
      <c r="O62" s="123">
        <f>IF(O61=1,1,0)</f>
        <v>0</v>
      </c>
      <c r="P62" s="124"/>
      <c r="Q62" s="123">
        <f>O74+1</f>
        <v>2</v>
      </c>
      <c r="R62" s="124"/>
      <c r="S62" s="123">
        <f t="shared" ref="S62:S74" si="19">Q62+7</f>
        <v>9</v>
      </c>
      <c r="T62" s="124"/>
      <c r="U62" s="123">
        <f>Q62+14</f>
        <v>16</v>
      </c>
      <c r="V62" s="124"/>
      <c r="W62" s="123">
        <f>Q62+21</f>
        <v>23</v>
      </c>
      <c r="X62" s="124"/>
      <c r="Y62" s="128">
        <f>IF(Q62+28&gt;31,"",Q62+28)</f>
        <v>30</v>
      </c>
      <c r="Z62" s="133"/>
      <c r="AA62" s="119" t="s">
        <v>1</v>
      </c>
      <c r="AB62" s="130">
        <f>IF(AB61=1,1,0)</f>
        <v>0</v>
      </c>
      <c r="AC62" s="131"/>
      <c r="AD62" s="130">
        <f>AB74+1</f>
        <v>6</v>
      </c>
      <c r="AE62" s="131"/>
      <c r="AF62" s="130">
        <f t="shared" ref="AF62:AF74" si="20">AD62+7</f>
        <v>13</v>
      </c>
      <c r="AG62" s="131"/>
      <c r="AH62" s="130">
        <f>AD62+14</f>
        <v>20</v>
      </c>
      <c r="AI62" s="131"/>
      <c r="AJ62" s="130">
        <f>AD62+21</f>
        <v>27</v>
      </c>
      <c r="AK62" s="131"/>
      <c r="AL62" s="130" t="str">
        <f>IF(AD62+28&gt;30,"",AD62+28)</f>
        <v/>
      </c>
      <c r="AM62" s="132"/>
    </row>
    <row r="63" spans="1:39" s="59" customFormat="1" ht="12.5" customHeight="1" thickBot="1" x14ac:dyDescent="0.3">
      <c r="A63" s="114"/>
      <c r="B63" s="56"/>
      <c r="C63" s="57"/>
      <c r="D63" s="56" t="s">
        <v>30</v>
      </c>
      <c r="E63" s="57" t="s">
        <v>39</v>
      </c>
      <c r="F63" s="56" t="s">
        <v>30</v>
      </c>
      <c r="G63" s="57" t="s">
        <v>39</v>
      </c>
      <c r="H63" s="56" t="s">
        <v>30</v>
      </c>
      <c r="I63" s="57" t="s">
        <v>39</v>
      </c>
      <c r="J63" s="56" t="s">
        <v>30</v>
      </c>
      <c r="K63" s="57" t="s">
        <v>39</v>
      </c>
      <c r="L63" s="56"/>
      <c r="M63" s="58"/>
      <c r="N63" s="114"/>
      <c r="O63" s="56"/>
      <c r="P63" s="57"/>
      <c r="Q63" s="56" t="s">
        <v>30</v>
      </c>
      <c r="R63" s="57" t="s">
        <v>39</v>
      </c>
      <c r="S63" s="56" t="s">
        <v>30</v>
      </c>
      <c r="T63" s="57" t="s">
        <v>39</v>
      </c>
      <c r="U63" s="56" t="s">
        <v>30</v>
      </c>
      <c r="V63" s="57" t="s">
        <v>39</v>
      </c>
      <c r="W63" s="56" t="s">
        <v>30</v>
      </c>
      <c r="X63" s="57" t="s">
        <v>39</v>
      </c>
      <c r="Y63" s="56" t="s">
        <v>30</v>
      </c>
      <c r="Z63" s="58" t="s">
        <v>39</v>
      </c>
      <c r="AA63" s="114"/>
      <c r="AB63" s="56"/>
      <c r="AC63" s="57"/>
      <c r="AD63" s="56" t="s">
        <v>30</v>
      </c>
      <c r="AE63" s="57" t="s">
        <v>39</v>
      </c>
      <c r="AF63" s="56" t="s">
        <v>30</v>
      </c>
      <c r="AG63" s="57" t="s">
        <v>39</v>
      </c>
      <c r="AH63" s="56" t="s">
        <v>30</v>
      </c>
      <c r="AI63" s="57" t="s">
        <v>39</v>
      </c>
      <c r="AJ63" s="56" t="s">
        <v>30</v>
      </c>
      <c r="AK63" s="57" t="s">
        <v>39</v>
      </c>
      <c r="AL63" s="56"/>
      <c r="AM63" s="58"/>
    </row>
    <row r="64" spans="1:39" s="88" customFormat="1" ht="12.5" customHeight="1" x14ac:dyDescent="0.25">
      <c r="A64" s="119" t="s">
        <v>0</v>
      </c>
      <c r="B64" s="123">
        <f>IF(B62&gt;0,B62+1,IF(B$61=2,1,0))</f>
        <v>0</v>
      </c>
      <c r="C64" s="124"/>
      <c r="D64" s="123">
        <f>D62+1</f>
        <v>6</v>
      </c>
      <c r="E64" s="124"/>
      <c r="F64" s="123">
        <f t="shared" si="18"/>
        <v>13</v>
      </c>
      <c r="G64" s="124"/>
      <c r="H64" s="128">
        <f t="shared" ref="H64:H74" si="21">D64+14</f>
        <v>20</v>
      </c>
      <c r="I64" s="129"/>
      <c r="J64" s="123">
        <f>D64+21</f>
        <v>27</v>
      </c>
      <c r="K64" s="124"/>
      <c r="L64" s="123" t="str">
        <f>IF(D64+28&gt;31,"",D64+28)</f>
        <v/>
      </c>
      <c r="M64" s="127"/>
      <c r="N64" s="119" t="s">
        <v>0</v>
      </c>
      <c r="O64" s="123">
        <f>IF(O62&gt;0,O62+1,IF(O$61=2,1,0))</f>
        <v>0</v>
      </c>
      <c r="P64" s="124"/>
      <c r="Q64" s="123">
        <f>Q62+1</f>
        <v>3</v>
      </c>
      <c r="R64" s="124"/>
      <c r="S64" s="123">
        <f t="shared" si="19"/>
        <v>10</v>
      </c>
      <c r="T64" s="124"/>
      <c r="U64" s="123">
        <f t="shared" ref="U64:U74" si="22">Q64+14</f>
        <v>17</v>
      </c>
      <c r="V64" s="124"/>
      <c r="W64" s="123">
        <f>Q64+21</f>
        <v>24</v>
      </c>
      <c r="X64" s="124"/>
      <c r="Y64" s="123">
        <f>IF(Q64+28&gt;31,"",Q64+28)</f>
        <v>31</v>
      </c>
      <c r="Z64" s="127"/>
      <c r="AA64" s="119" t="s">
        <v>0</v>
      </c>
      <c r="AB64" s="123">
        <f>IF(AB62&gt;0,AB62+1,IF(AB$61=2,1,0))</f>
        <v>0</v>
      </c>
      <c r="AC64" s="124"/>
      <c r="AD64" s="123">
        <f>AD62+1</f>
        <v>7</v>
      </c>
      <c r="AE64" s="124"/>
      <c r="AF64" s="123">
        <f t="shared" si="20"/>
        <v>14</v>
      </c>
      <c r="AG64" s="124"/>
      <c r="AH64" s="123">
        <f t="shared" ref="AH64:AH74" si="23">AD64+14</f>
        <v>21</v>
      </c>
      <c r="AI64" s="124"/>
      <c r="AJ64" s="123">
        <f>AD64+21</f>
        <v>28</v>
      </c>
      <c r="AK64" s="124"/>
      <c r="AL64" s="123"/>
      <c r="AM64" s="127"/>
    </row>
    <row r="65" spans="1:39" s="59" customFormat="1" ht="12.5" customHeight="1" thickBot="1" x14ac:dyDescent="0.3">
      <c r="A65" s="114"/>
      <c r="B65" s="56"/>
      <c r="C65" s="57"/>
      <c r="D65" s="56" t="s">
        <v>37</v>
      </c>
      <c r="E65" s="57" t="s">
        <v>31</v>
      </c>
      <c r="F65" s="56" t="s">
        <v>37</v>
      </c>
      <c r="G65" s="57" t="s">
        <v>31</v>
      </c>
      <c r="H65" s="56" t="s">
        <v>37</v>
      </c>
      <c r="I65" s="57" t="s">
        <v>38</v>
      </c>
      <c r="J65" s="56" t="s">
        <v>37</v>
      </c>
      <c r="K65" s="57" t="s">
        <v>31</v>
      </c>
      <c r="L65" s="56"/>
      <c r="M65" s="58"/>
      <c r="N65" s="114"/>
      <c r="O65" s="56"/>
      <c r="P65" s="57"/>
      <c r="Q65" s="56" t="s">
        <v>37</v>
      </c>
      <c r="R65" s="57" t="s">
        <v>31</v>
      </c>
      <c r="S65" s="56" t="s">
        <v>37</v>
      </c>
      <c r="T65" s="57" t="s">
        <v>31</v>
      </c>
      <c r="U65" s="56" t="s">
        <v>37</v>
      </c>
      <c r="V65" s="57" t="s">
        <v>31</v>
      </c>
      <c r="W65" s="56" t="s">
        <v>37</v>
      </c>
      <c r="X65" s="57" t="s">
        <v>31</v>
      </c>
      <c r="Y65" s="56" t="s">
        <v>37</v>
      </c>
      <c r="Z65" s="58" t="s">
        <v>31</v>
      </c>
      <c r="AA65" s="114"/>
      <c r="AB65" s="56"/>
      <c r="AC65" s="57"/>
      <c r="AD65" s="56" t="s">
        <v>37</v>
      </c>
      <c r="AE65" s="57" t="s">
        <v>31</v>
      </c>
      <c r="AF65" s="56" t="s">
        <v>37</v>
      </c>
      <c r="AG65" s="57" t="s">
        <v>31</v>
      </c>
      <c r="AH65" s="56" t="s">
        <v>37</v>
      </c>
      <c r="AI65" s="57" t="s">
        <v>31</v>
      </c>
      <c r="AJ65" s="56" t="s">
        <v>37</v>
      </c>
      <c r="AK65" s="57" t="s">
        <v>31</v>
      </c>
      <c r="AL65" s="56"/>
      <c r="AM65" s="58"/>
    </row>
    <row r="66" spans="1:39" s="88" customFormat="1" ht="12.5" customHeight="1" x14ac:dyDescent="0.25">
      <c r="A66" s="119" t="s">
        <v>2</v>
      </c>
      <c r="B66" s="123">
        <f>IF(B64&gt;0,B64+1,IF(B$61=3,1,0))</f>
        <v>0</v>
      </c>
      <c r="C66" s="124"/>
      <c r="D66" s="123">
        <f>D64+1</f>
        <v>7</v>
      </c>
      <c r="E66" s="124"/>
      <c r="F66" s="123">
        <f t="shared" si="18"/>
        <v>14</v>
      </c>
      <c r="G66" s="124"/>
      <c r="H66" s="128">
        <f t="shared" si="21"/>
        <v>21</v>
      </c>
      <c r="I66" s="129"/>
      <c r="J66" s="123">
        <f>D66+21</f>
        <v>28</v>
      </c>
      <c r="K66" s="124"/>
      <c r="L66" s="123"/>
      <c r="M66" s="127"/>
      <c r="N66" s="119" t="s">
        <v>2</v>
      </c>
      <c r="O66" s="123">
        <f>IF(O64&gt;0,O64+1,IF(O$61=3,1,0))</f>
        <v>0</v>
      </c>
      <c r="P66" s="124"/>
      <c r="Q66" s="123">
        <f>Q64+1</f>
        <v>4</v>
      </c>
      <c r="R66" s="124"/>
      <c r="S66" s="123">
        <f t="shared" si="19"/>
        <v>11</v>
      </c>
      <c r="T66" s="124"/>
      <c r="U66" s="123">
        <f t="shared" si="22"/>
        <v>18</v>
      </c>
      <c r="V66" s="124"/>
      <c r="W66" s="123">
        <f>Q66+21</f>
        <v>25</v>
      </c>
      <c r="X66" s="124"/>
      <c r="Y66" s="123"/>
      <c r="Z66" s="127"/>
      <c r="AA66" s="119" t="s">
        <v>2</v>
      </c>
      <c r="AB66" s="123">
        <f>IF(AB64&gt;0,AB64+1,IF(AB$61=3,1,0))</f>
        <v>1</v>
      </c>
      <c r="AC66" s="124"/>
      <c r="AD66" s="123">
        <f>AD64+1</f>
        <v>8</v>
      </c>
      <c r="AE66" s="124"/>
      <c r="AF66" s="123">
        <f t="shared" si="20"/>
        <v>15</v>
      </c>
      <c r="AG66" s="124"/>
      <c r="AH66" s="123">
        <f t="shared" si="23"/>
        <v>22</v>
      </c>
      <c r="AI66" s="124"/>
      <c r="AJ66" s="123">
        <f>IF(AD66+21&gt;30,"",AD66+21)</f>
        <v>29</v>
      </c>
      <c r="AK66" s="124"/>
      <c r="AL66" s="123"/>
      <c r="AM66" s="127"/>
    </row>
    <row r="67" spans="1:39" s="59" customFormat="1" ht="12.5" customHeight="1" thickBot="1" x14ac:dyDescent="0.3">
      <c r="A67" s="114"/>
      <c r="B67" s="56"/>
      <c r="C67" s="57"/>
      <c r="D67" s="56" t="s">
        <v>32</v>
      </c>
      <c r="E67" s="57" t="s">
        <v>39</v>
      </c>
      <c r="F67" s="56" t="s">
        <v>32</v>
      </c>
      <c r="G67" s="57" t="s">
        <v>39</v>
      </c>
      <c r="H67" s="56" t="s">
        <v>32</v>
      </c>
      <c r="I67" s="57" t="s">
        <v>39</v>
      </c>
      <c r="J67" s="56" t="s">
        <v>32</v>
      </c>
      <c r="K67" s="57" t="s">
        <v>39</v>
      </c>
      <c r="L67" s="56"/>
      <c r="M67" s="58"/>
      <c r="N67" s="114"/>
      <c r="O67" s="56"/>
      <c r="P67" s="57"/>
      <c r="Q67" s="56" t="s">
        <v>32</v>
      </c>
      <c r="R67" s="57" t="s">
        <v>39</v>
      </c>
      <c r="S67" s="56" t="s">
        <v>32</v>
      </c>
      <c r="T67" s="57" t="s">
        <v>39</v>
      </c>
      <c r="U67" s="56" t="s">
        <v>32</v>
      </c>
      <c r="V67" s="57" t="s">
        <v>39</v>
      </c>
      <c r="W67" s="56" t="s">
        <v>32</v>
      </c>
      <c r="X67" s="57" t="s">
        <v>39</v>
      </c>
      <c r="Y67" s="56"/>
      <c r="Z67" s="58"/>
      <c r="AA67" s="114"/>
      <c r="AB67" s="56" t="s">
        <v>40</v>
      </c>
      <c r="AC67" s="57" t="s">
        <v>32</v>
      </c>
      <c r="AD67" s="56" t="s">
        <v>40</v>
      </c>
      <c r="AE67" s="57" t="s">
        <v>32</v>
      </c>
      <c r="AF67" s="56" t="s">
        <v>40</v>
      </c>
      <c r="AG67" s="57" t="s">
        <v>32</v>
      </c>
      <c r="AH67" s="56" t="s">
        <v>40</v>
      </c>
      <c r="AI67" s="57" t="s">
        <v>32</v>
      </c>
      <c r="AJ67" s="56" t="s">
        <v>40</v>
      </c>
      <c r="AK67" s="57" t="s">
        <v>32</v>
      </c>
      <c r="AL67" s="56"/>
      <c r="AM67" s="58"/>
    </row>
    <row r="68" spans="1:39" s="88" customFormat="1" ht="12.5" customHeight="1" x14ac:dyDescent="0.25">
      <c r="A68" s="119" t="s">
        <v>3</v>
      </c>
      <c r="B68" s="123">
        <f>IF(B66&gt;0,B66+1,IF(B$61=4,1,0))</f>
        <v>1</v>
      </c>
      <c r="C68" s="124"/>
      <c r="D68" s="123">
        <f>D66+1</f>
        <v>8</v>
      </c>
      <c r="E68" s="124"/>
      <c r="F68" s="128">
        <f t="shared" si="18"/>
        <v>15</v>
      </c>
      <c r="G68" s="129"/>
      <c r="H68" s="128">
        <f t="shared" si="21"/>
        <v>22</v>
      </c>
      <c r="I68" s="129"/>
      <c r="J68" s="123">
        <f>IF(D68+21&gt;31,"",D68+21)</f>
        <v>29</v>
      </c>
      <c r="K68" s="124"/>
      <c r="L68" s="123"/>
      <c r="M68" s="127"/>
      <c r="N68" s="119" t="s">
        <v>3</v>
      </c>
      <c r="O68" s="123">
        <f>IF(O66&gt;0,O66+1,IF(O$61=4,1,0))</f>
        <v>0</v>
      </c>
      <c r="P68" s="124"/>
      <c r="Q68" s="123">
        <f>Q66+1</f>
        <v>5</v>
      </c>
      <c r="R68" s="124"/>
      <c r="S68" s="123">
        <f t="shared" si="19"/>
        <v>12</v>
      </c>
      <c r="T68" s="124"/>
      <c r="U68" s="123">
        <f t="shared" si="22"/>
        <v>19</v>
      </c>
      <c r="V68" s="124"/>
      <c r="W68" s="123">
        <f>IF(Q68+21&gt;31,"",Q68+21)</f>
        <v>26</v>
      </c>
      <c r="X68" s="124"/>
      <c r="Y68" s="123"/>
      <c r="Z68" s="127"/>
      <c r="AA68" s="119" t="s">
        <v>3</v>
      </c>
      <c r="AB68" s="123">
        <f>IF(AB66&gt;0,AB66+1,IF(AB$61=4,1,0))</f>
        <v>2</v>
      </c>
      <c r="AC68" s="124"/>
      <c r="AD68" s="123">
        <f>AD66+1</f>
        <v>9</v>
      </c>
      <c r="AE68" s="124"/>
      <c r="AF68" s="123">
        <f t="shared" si="20"/>
        <v>16</v>
      </c>
      <c r="AG68" s="124"/>
      <c r="AH68" s="123">
        <f t="shared" si="23"/>
        <v>23</v>
      </c>
      <c r="AI68" s="124"/>
      <c r="AJ68" s="123">
        <f>IF(AD68+21&gt;30,"",AD68+21)</f>
        <v>30</v>
      </c>
      <c r="AK68" s="124"/>
      <c r="AL68" s="123"/>
      <c r="AM68" s="127"/>
    </row>
    <row r="69" spans="1:39" s="59" customFormat="1" ht="12.5" customHeight="1" thickBot="1" x14ac:dyDescent="0.3">
      <c r="A69" s="114"/>
      <c r="B69" s="56" t="s">
        <v>37</v>
      </c>
      <c r="C69" s="57" t="s">
        <v>31</v>
      </c>
      <c r="D69" s="56" t="s">
        <v>37</v>
      </c>
      <c r="E69" s="57" t="s">
        <v>31</v>
      </c>
      <c r="F69" s="56" t="s">
        <v>37</v>
      </c>
      <c r="G69" s="57" t="s">
        <v>31</v>
      </c>
      <c r="H69" s="56" t="s">
        <v>37</v>
      </c>
      <c r="I69" s="57" t="s">
        <v>31</v>
      </c>
      <c r="J69" s="56" t="s">
        <v>37</v>
      </c>
      <c r="K69" s="57" t="s">
        <v>31</v>
      </c>
      <c r="L69" s="56"/>
      <c r="M69" s="58"/>
      <c r="N69" s="114"/>
      <c r="O69" s="56"/>
      <c r="P69" s="57"/>
      <c r="Q69" s="56" t="s">
        <v>37</v>
      </c>
      <c r="R69" s="57" t="s">
        <v>31</v>
      </c>
      <c r="S69" s="56" t="s">
        <v>37</v>
      </c>
      <c r="T69" s="57" t="s">
        <v>31</v>
      </c>
      <c r="U69" s="56" t="s">
        <v>37</v>
      </c>
      <c r="V69" s="57" t="s">
        <v>31</v>
      </c>
      <c r="W69" s="56" t="s">
        <v>37</v>
      </c>
      <c r="X69" s="57" t="s">
        <v>31</v>
      </c>
      <c r="Y69" s="56"/>
      <c r="Z69" s="58"/>
      <c r="AA69" s="114"/>
      <c r="AB69" s="56" t="s">
        <v>37</v>
      </c>
      <c r="AC69" s="57" t="s">
        <v>36</v>
      </c>
      <c r="AD69" s="56" t="s">
        <v>37</v>
      </c>
      <c r="AE69" s="57" t="s">
        <v>36</v>
      </c>
      <c r="AF69" s="56" t="s">
        <v>37</v>
      </c>
      <c r="AG69" s="57" t="s">
        <v>36</v>
      </c>
      <c r="AH69" s="56" t="s">
        <v>37</v>
      </c>
      <c r="AI69" s="57" t="s">
        <v>36</v>
      </c>
      <c r="AJ69" s="56" t="s">
        <v>37</v>
      </c>
      <c r="AK69" s="57" t="s">
        <v>36</v>
      </c>
      <c r="AL69" s="56"/>
      <c r="AM69" s="58"/>
    </row>
    <row r="70" spans="1:39" s="88" customFormat="1" ht="12.5" customHeight="1" x14ac:dyDescent="0.25">
      <c r="A70" s="119" t="s">
        <v>4</v>
      </c>
      <c r="B70" s="123">
        <f>IF(B68&gt;0,B68+1,IF(B$61=5,1,0))</f>
        <v>2</v>
      </c>
      <c r="C70" s="124"/>
      <c r="D70" s="123">
        <f>D68+1</f>
        <v>9</v>
      </c>
      <c r="E70" s="124"/>
      <c r="F70" s="123">
        <f t="shared" si="18"/>
        <v>16</v>
      </c>
      <c r="G70" s="124"/>
      <c r="H70" s="128">
        <f t="shared" si="21"/>
        <v>23</v>
      </c>
      <c r="I70" s="129"/>
      <c r="J70" s="123">
        <f>IF(D70+21&gt;31,"",D70+21)</f>
        <v>30</v>
      </c>
      <c r="K70" s="124"/>
      <c r="L70" s="123"/>
      <c r="M70" s="127"/>
      <c r="N70" s="119" t="s">
        <v>4</v>
      </c>
      <c r="O70" s="123">
        <f>IF(O68&gt;0,O68+1,IF(O$61=5,1,0))</f>
        <v>0</v>
      </c>
      <c r="P70" s="124"/>
      <c r="Q70" s="123">
        <f>Q68+1</f>
        <v>6</v>
      </c>
      <c r="R70" s="124"/>
      <c r="S70" s="123">
        <f t="shared" si="19"/>
        <v>13</v>
      </c>
      <c r="T70" s="124"/>
      <c r="U70" s="123">
        <f t="shared" si="22"/>
        <v>20</v>
      </c>
      <c r="V70" s="124"/>
      <c r="W70" s="123">
        <f>IF(Q70+21&gt;31,"",Q70+21)</f>
        <v>27</v>
      </c>
      <c r="X70" s="124"/>
      <c r="Y70" s="123"/>
      <c r="Z70" s="127"/>
      <c r="AA70" s="119" t="s">
        <v>4</v>
      </c>
      <c r="AB70" s="123">
        <f>IF(AB68&gt;0,AB68+1,IF(AB$61=5,1,0))</f>
        <v>3</v>
      </c>
      <c r="AC70" s="124"/>
      <c r="AD70" s="123">
        <f>AD68+1</f>
        <v>10</v>
      </c>
      <c r="AE70" s="124"/>
      <c r="AF70" s="123">
        <f t="shared" si="20"/>
        <v>17</v>
      </c>
      <c r="AG70" s="124"/>
      <c r="AH70" s="123">
        <f t="shared" si="23"/>
        <v>24</v>
      </c>
      <c r="AI70" s="124"/>
      <c r="AJ70" s="123" t="str">
        <f>IF(AD70+21&gt;30,"",AD70+21)</f>
        <v/>
      </c>
      <c r="AK70" s="124"/>
      <c r="AL70" s="123"/>
      <c r="AM70" s="127"/>
    </row>
    <row r="71" spans="1:39" s="59" customFormat="1" ht="12.5" customHeight="1" thickBot="1" x14ac:dyDescent="0.3">
      <c r="A71" s="114"/>
      <c r="B71" s="56" t="s">
        <v>30</v>
      </c>
      <c r="C71" s="57" t="s">
        <v>32</v>
      </c>
      <c r="D71" s="56" t="s">
        <v>30</v>
      </c>
      <c r="E71" s="57" t="s">
        <v>32</v>
      </c>
      <c r="F71" s="56" t="s">
        <v>30</v>
      </c>
      <c r="G71" s="57" t="s">
        <v>32</v>
      </c>
      <c r="H71" s="56" t="s">
        <v>30</v>
      </c>
      <c r="I71" s="57" t="s">
        <v>32</v>
      </c>
      <c r="J71" s="56" t="s">
        <v>30</v>
      </c>
      <c r="K71" s="57" t="s">
        <v>32</v>
      </c>
      <c r="L71" s="56"/>
      <c r="M71" s="58"/>
      <c r="N71" s="114"/>
      <c r="O71" s="56"/>
      <c r="P71" s="57"/>
      <c r="Q71" s="56" t="s">
        <v>30</v>
      </c>
      <c r="R71" s="57" t="s">
        <v>32</v>
      </c>
      <c r="S71" s="56" t="s">
        <v>30</v>
      </c>
      <c r="T71" s="57" t="s">
        <v>32</v>
      </c>
      <c r="U71" s="56" t="s">
        <v>30</v>
      </c>
      <c r="V71" s="57" t="s">
        <v>32</v>
      </c>
      <c r="W71" s="56" t="s">
        <v>30</v>
      </c>
      <c r="X71" s="57" t="s">
        <v>32</v>
      </c>
      <c r="Y71" s="56"/>
      <c r="Z71" s="58"/>
      <c r="AA71" s="114"/>
      <c r="AB71" s="56" t="s">
        <v>30</v>
      </c>
      <c r="AC71" s="57" t="s">
        <v>36</v>
      </c>
      <c r="AD71" s="56" t="s">
        <v>30</v>
      </c>
      <c r="AE71" s="57" t="s">
        <v>32</v>
      </c>
      <c r="AF71" s="56" t="s">
        <v>30</v>
      </c>
      <c r="AG71" s="57" t="s">
        <v>32</v>
      </c>
      <c r="AH71" s="56" t="s">
        <v>30</v>
      </c>
      <c r="AI71" s="57" t="s">
        <v>32</v>
      </c>
      <c r="AJ71" s="56"/>
      <c r="AK71" s="57"/>
      <c r="AL71" s="56"/>
      <c r="AM71" s="58"/>
    </row>
    <row r="72" spans="1:39" s="88" customFormat="1" ht="12.5" customHeight="1" x14ac:dyDescent="0.25">
      <c r="A72" s="119" t="s">
        <v>5</v>
      </c>
      <c r="B72" s="123">
        <f>IF(B70&gt;0,B70+1,IF(B$61=6,1,0))</f>
        <v>3</v>
      </c>
      <c r="C72" s="124"/>
      <c r="D72" s="123">
        <f>D70+1</f>
        <v>10</v>
      </c>
      <c r="E72" s="124"/>
      <c r="F72" s="123">
        <f t="shared" si="18"/>
        <v>17</v>
      </c>
      <c r="G72" s="124"/>
      <c r="H72" s="123">
        <f t="shared" si="21"/>
        <v>24</v>
      </c>
      <c r="I72" s="124"/>
      <c r="J72" s="123">
        <f>IF(D72+21&gt;31,"",D72+21)</f>
        <v>31</v>
      </c>
      <c r="K72" s="124"/>
      <c r="L72" s="123"/>
      <c r="M72" s="127"/>
      <c r="N72" s="119" t="s">
        <v>5</v>
      </c>
      <c r="O72" s="128">
        <f>IF(O70&gt;0,O70+1,IF(O$61=6,1,0))</f>
        <v>0</v>
      </c>
      <c r="P72" s="129"/>
      <c r="Q72" s="123">
        <f>Q70+1</f>
        <v>7</v>
      </c>
      <c r="R72" s="124"/>
      <c r="S72" s="123">
        <f t="shared" si="19"/>
        <v>14</v>
      </c>
      <c r="T72" s="124"/>
      <c r="U72" s="123">
        <f t="shared" si="22"/>
        <v>21</v>
      </c>
      <c r="V72" s="124"/>
      <c r="W72" s="123">
        <f>IF(Q72+21&gt;31,"",Q72+21)</f>
        <v>28</v>
      </c>
      <c r="X72" s="124"/>
      <c r="Y72" s="123"/>
      <c r="Z72" s="127"/>
      <c r="AA72" s="119" t="s">
        <v>5</v>
      </c>
      <c r="AB72" s="123">
        <f>IF(AB70&gt;0,AB70+1,IF(AB$61=6,1,0))</f>
        <v>4</v>
      </c>
      <c r="AC72" s="124"/>
      <c r="AD72" s="123">
        <f>AD70+1</f>
        <v>11</v>
      </c>
      <c r="AE72" s="124"/>
      <c r="AF72" s="123">
        <f t="shared" si="20"/>
        <v>18</v>
      </c>
      <c r="AG72" s="124"/>
      <c r="AH72" s="123">
        <f t="shared" si="23"/>
        <v>25</v>
      </c>
      <c r="AI72" s="124"/>
      <c r="AJ72" s="123" t="str">
        <f>IF(AD72+21&gt;30,"",AD72+21)</f>
        <v/>
      </c>
      <c r="AK72" s="124"/>
      <c r="AL72" s="123"/>
      <c r="AM72" s="127"/>
    </row>
    <row r="73" spans="1:39" s="59" customFormat="1" ht="12.5" customHeight="1" thickBot="1" x14ac:dyDescent="0.3">
      <c r="A73" s="114"/>
      <c r="B73" s="56" t="s">
        <v>37</v>
      </c>
      <c r="C73" s="57" t="s">
        <v>36</v>
      </c>
      <c r="D73" s="56" t="s">
        <v>37</v>
      </c>
      <c r="E73" s="57" t="s">
        <v>36</v>
      </c>
      <c r="F73" s="56" t="s">
        <v>37</v>
      </c>
      <c r="G73" s="57" t="s">
        <v>36</v>
      </c>
      <c r="H73" s="56" t="s">
        <v>37</v>
      </c>
      <c r="I73" s="57" t="s">
        <v>36</v>
      </c>
      <c r="J73" s="56" t="s">
        <v>37</v>
      </c>
      <c r="K73" s="57" t="s">
        <v>36</v>
      </c>
      <c r="L73" s="56"/>
      <c r="M73" s="58"/>
      <c r="N73" s="114"/>
      <c r="O73" s="56"/>
      <c r="P73" s="57"/>
      <c r="Q73" s="56" t="s">
        <v>37</v>
      </c>
      <c r="R73" s="57" t="s">
        <v>36</v>
      </c>
      <c r="S73" s="56" t="s">
        <v>37</v>
      </c>
      <c r="T73" s="57" t="s">
        <v>36</v>
      </c>
      <c r="U73" s="56" t="s">
        <v>37</v>
      </c>
      <c r="V73" s="57" t="s">
        <v>36</v>
      </c>
      <c r="W73" s="56" t="s">
        <v>37</v>
      </c>
      <c r="X73" s="57" t="s">
        <v>36</v>
      </c>
      <c r="Y73" s="56"/>
      <c r="Z73" s="58"/>
      <c r="AA73" s="114"/>
      <c r="AB73" s="56" t="s">
        <v>37</v>
      </c>
      <c r="AC73" s="57" t="s">
        <v>32</v>
      </c>
      <c r="AD73" s="56" t="s">
        <v>37</v>
      </c>
      <c r="AE73" s="57" t="s">
        <v>36</v>
      </c>
      <c r="AF73" s="56" t="s">
        <v>37</v>
      </c>
      <c r="AG73" s="57" t="s">
        <v>36</v>
      </c>
      <c r="AH73" s="56" t="s">
        <v>37</v>
      </c>
      <c r="AI73" s="57" t="s">
        <v>36</v>
      </c>
      <c r="AJ73" s="56"/>
      <c r="AK73" s="57"/>
      <c r="AL73" s="56"/>
      <c r="AM73" s="58"/>
    </row>
    <row r="74" spans="1:39" s="88" customFormat="1" ht="12.5" customHeight="1" x14ac:dyDescent="0.25">
      <c r="A74" s="119" t="s">
        <v>6</v>
      </c>
      <c r="B74" s="123">
        <f>IF(B72&gt;0,B72+1,IF(B$61=7,1,0))</f>
        <v>4</v>
      </c>
      <c r="C74" s="124"/>
      <c r="D74" s="123">
        <f t="shared" ref="D74" si="24">D72+1</f>
        <v>11</v>
      </c>
      <c r="E74" s="124"/>
      <c r="F74" s="123">
        <f t="shared" si="18"/>
        <v>18</v>
      </c>
      <c r="G74" s="124"/>
      <c r="H74" s="123">
        <f t="shared" si="21"/>
        <v>25</v>
      </c>
      <c r="I74" s="124"/>
      <c r="J74" s="123" t="str">
        <f>IF(D74+21&gt;31,"",D74+21)</f>
        <v/>
      </c>
      <c r="K74" s="124"/>
      <c r="L74" s="123"/>
      <c r="M74" s="127"/>
      <c r="N74" s="119" t="s">
        <v>6</v>
      </c>
      <c r="O74" s="123">
        <f>IF(O72&gt;0,O72+1,IF(O$61=7,1,0))</f>
        <v>1</v>
      </c>
      <c r="P74" s="124"/>
      <c r="Q74" s="123">
        <f t="shared" ref="Q74" si="25">Q72+1</f>
        <v>8</v>
      </c>
      <c r="R74" s="124"/>
      <c r="S74" s="123">
        <f t="shared" si="19"/>
        <v>15</v>
      </c>
      <c r="T74" s="124"/>
      <c r="U74" s="123">
        <f t="shared" si="22"/>
        <v>22</v>
      </c>
      <c r="V74" s="124"/>
      <c r="W74" s="123">
        <f>IF(Q74+21&gt;31,"",Q74+21)</f>
        <v>29</v>
      </c>
      <c r="X74" s="124"/>
      <c r="Y74" s="123"/>
      <c r="Z74" s="127"/>
      <c r="AA74" s="119" t="s">
        <v>6</v>
      </c>
      <c r="AB74" s="123">
        <f>IF(AB72&gt;0,AB72+1,IF(AB$61=7,1,0))</f>
        <v>5</v>
      </c>
      <c r="AC74" s="124"/>
      <c r="AD74" s="123">
        <f t="shared" ref="AD74" si="26">AD72+1</f>
        <v>12</v>
      </c>
      <c r="AE74" s="124"/>
      <c r="AF74" s="123">
        <f t="shared" si="20"/>
        <v>19</v>
      </c>
      <c r="AG74" s="124"/>
      <c r="AH74" s="123">
        <f t="shared" si="23"/>
        <v>26</v>
      </c>
      <c r="AI74" s="124"/>
      <c r="AJ74" s="123" t="str">
        <f>IF(AD74+21&gt;30,"",AD74+21)</f>
        <v/>
      </c>
      <c r="AK74" s="124"/>
      <c r="AL74" s="123"/>
      <c r="AM74" s="127"/>
    </row>
    <row r="75" spans="1:39" s="88" customFormat="1" ht="12.5" customHeight="1" x14ac:dyDescent="0.25">
      <c r="A75" s="122"/>
      <c r="B75" s="95"/>
      <c r="C75" s="91"/>
      <c r="D75" s="95"/>
      <c r="E75" s="91"/>
      <c r="F75" s="95"/>
      <c r="G75" s="91"/>
      <c r="H75" s="95"/>
      <c r="I75" s="91"/>
      <c r="J75" s="95"/>
      <c r="K75" s="91"/>
      <c r="L75" s="95"/>
      <c r="M75" s="92"/>
      <c r="N75" s="122"/>
      <c r="O75" s="95"/>
      <c r="P75" s="91"/>
      <c r="Q75" s="95"/>
      <c r="R75" s="91"/>
      <c r="S75" s="95"/>
      <c r="T75" s="91"/>
      <c r="U75" s="95"/>
      <c r="V75" s="91"/>
      <c r="W75" s="95"/>
      <c r="X75" s="91"/>
      <c r="Y75" s="95"/>
      <c r="Z75" s="92"/>
      <c r="AA75" s="122"/>
      <c r="AB75" s="95"/>
      <c r="AC75" s="91"/>
      <c r="AD75" s="97" t="s">
        <v>39</v>
      </c>
      <c r="AE75" s="89"/>
      <c r="AF75" s="96" t="s">
        <v>39</v>
      </c>
      <c r="AG75" s="89"/>
      <c r="AH75" s="97" t="s">
        <v>39</v>
      </c>
      <c r="AI75" s="89"/>
      <c r="AJ75" s="95"/>
      <c r="AK75" s="91"/>
      <c r="AL75" s="95"/>
      <c r="AM75" s="91"/>
    </row>
    <row r="76" spans="1:39" s="59" customFormat="1" ht="12.5" customHeight="1" thickBot="1" x14ac:dyDescent="0.3">
      <c r="A76" s="114"/>
      <c r="B76" s="56" t="s">
        <v>32</v>
      </c>
      <c r="C76" s="57" t="s">
        <v>36</v>
      </c>
      <c r="D76" s="56" t="s">
        <v>32</v>
      </c>
      <c r="E76" s="57" t="s">
        <v>36</v>
      </c>
      <c r="F76" s="56" t="s">
        <v>32</v>
      </c>
      <c r="G76" s="57" t="s">
        <v>36</v>
      </c>
      <c r="H76" s="56" t="s">
        <v>32</v>
      </c>
      <c r="I76" s="57" t="s">
        <v>36</v>
      </c>
      <c r="J76" s="56"/>
      <c r="K76" s="57"/>
      <c r="L76" s="56"/>
      <c r="M76" s="58"/>
      <c r="N76" s="114"/>
      <c r="O76" s="56" t="s">
        <v>32</v>
      </c>
      <c r="P76" s="57" t="s">
        <v>36</v>
      </c>
      <c r="Q76" s="56" t="s">
        <v>32</v>
      </c>
      <c r="R76" s="57" t="s">
        <v>36</v>
      </c>
      <c r="S76" s="56" t="s">
        <v>32</v>
      </c>
      <c r="T76" s="57" t="s">
        <v>36</v>
      </c>
      <c r="U76" s="56" t="s">
        <v>32</v>
      </c>
      <c r="V76" s="57" t="s">
        <v>36</v>
      </c>
      <c r="W76" s="56" t="s">
        <v>32</v>
      </c>
      <c r="X76" s="57" t="s">
        <v>36</v>
      </c>
      <c r="Y76" s="56"/>
      <c r="Z76" s="58"/>
      <c r="AA76" s="114"/>
      <c r="AB76" s="56" t="s">
        <v>32</v>
      </c>
      <c r="AC76" s="57" t="s">
        <v>29</v>
      </c>
      <c r="AD76" s="56" t="s">
        <v>32</v>
      </c>
      <c r="AE76" s="57" t="s">
        <v>29</v>
      </c>
      <c r="AF76" s="56" t="s">
        <v>32</v>
      </c>
      <c r="AG76" s="57" t="s">
        <v>29</v>
      </c>
      <c r="AH76" s="56" t="s">
        <v>32</v>
      </c>
      <c r="AI76" s="57" t="s">
        <v>29</v>
      </c>
      <c r="AJ76" s="56"/>
      <c r="AK76" s="57"/>
      <c r="AL76" s="56"/>
      <c r="AM76" s="58"/>
    </row>
    <row r="77" spans="1:39" s="60" customFormat="1" ht="22.5" customHeight="1" thickBot="1" x14ac:dyDescent="0.3"/>
    <row r="78" spans="1:39" s="55" customFormat="1" ht="14.5" thickBot="1" x14ac:dyDescent="0.3">
      <c r="A78" s="54"/>
      <c r="B78" s="111">
        <f>AB60+30</f>
        <v>275</v>
      </c>
      <c r="C78" s="125"/>
      <c r="D78" s="125"/>
      <c r="E78" s="125"/>
      <c r="F78" s="125"/>
      <c r="G78" s="125"/>
      <c r="H78" s="125"/>
      <c r="I78" s="125"/>
      <c r="J78" s="125"/>
      <c r="K78" s="125"/>
      <c r="L78" s="125"/>
      <c r="M78" s="126"/>
      <c r="N78" s="54"/>
      <c r="O78" s="111">
        <f>B78+31</f>
        <v>306</v>
      </c>
      <c r="P78" s="125"/>
      <c r="Q78" s="125"/>
      <c r="R78" s="125"/>
      <c r="S78" s="125"/>
      <c r="T78" s="125"/>
      <c r="U78" s="125"/>
      <c r="V78" s="125"/>
      <c r="W78" s="125"/>
      <c r="X78" s="125"/>
      <c r="Y78" s="125"/>
      <c r="Z78" s="126"/>
      <c r="AA78" s="54"/>
      <c r="AB78" s="111">
        <f>O78+30</f>
        <v>336</v>
      </c>
      <c r="AC78" s="125"/>
      <c r="AD78" s="125"/>
      <c r="AE78" s="125"/>
      <c r="AF78" s="125"/>
      <c r="AG78" s="125"/>
      <c r="AH78" s="125"/>
      <c r="AI78" s="125"/>
      <c r="AJ78" s="125"/>
      <c r="AK78" s="125"/>
      <c r="AL78" s="125"/>
      <c r="AM78" s="126"/>
    </row>
    <row r="79" spans="1:39" s="82" customFormat="1" ht="14.5" hidden="1" customHeight="1" thickBot="1" x14ac:dyDescent="0.3">
      <c r="A79" s="79"/>
      <c r="B79" s="80">
        <f>WEEKDAY("1/10/"&amp;byil,2)</f>
        <v>5</v>
      </c>
      <c r="C79" s="80"/>
      <c r="D79" s="80"/>
      <c r="E79" s="80"/>
      <c r="F79" s="80"/>
      <c r="G79" s="80"/>
      <c r="H79" s="80"/>
      <c r="I79" s="80"/>
      <c r="J79" s="80"/>
      <c r="K79" s="80"/>
      <c r="L79" s="80"/>
      <c r="M79" s="81"/>
      <c r="N79" s="79"/>
      <c r="O79" s="80">
        <f>WEEKDAY("1/11/"&amp;byil,2)</f>
        <v>1</v>
      </c>
      <c r="P79" s="80"/>
      <c r="Q79" s="80"/>
      <c r="R79" s="80"/>
      <c r="S79" s="80"/>
      <c r="T79" s="80"/>
      <c r="U79" s="80"/>
      <c r="V79" s="80"/>
      <c r="W79" s="80"/>
      <c r="X79" s="80"/>
      <c r="Y79" s="80"/>
      <c r="Z79" s="81"/>
      <c r="AA79" s="79"/>
      <c r="AB79" s="80">
        <f>WEEKDAY("1/12/"&amp;byil,2)</f>
        <v>3</v>
      </c>
      <c r="AC79" s="80"/>
      <c r="AD79" s="80"/>
      <c r="AE79" s="80"/>
      <c r="AF79" s="80"/>
      <c r="AG79" s="80"/>
      <c r="AH79" s="80"/>
      <c r="AI79" s="80"/>
      <c r="AJ79" s="80"/>
      <c r="AK79" s="80"/>
      <c r="AL79" s="80"/>
      <c r="AM79" s="81"/>
    </row>
    <row r="80" spans="1:39" s="88" customFormat="1" ht="12.5" customHeight="1" x14ac:dyDescent="0.25">
      <c r="A80" s="113" t="s">
        <v>1</v>
      </c>
      <c r="B80" s="123">
        <f>IF(B79=1,1,0)</f>
        <v>0</v>
      </c>
      <c r="C80" s="124"/>
      <c r="D80" s="123">
        <f>B92+1</f>
        <v>4</v>
      </c>
      <c r="E80" s="124"/>
      <c r="F80" s="123">
        <f t="shared" ref="F80:F92" si="27">D80+7</f>
        <v>11</v>
      </c>
      <c r="G80" s="124"/>
      <c r="H80" s="123">
        <f>D80+14</f>
        <v>18</v>
      </c>
      <c r="I80" s="124"/>
      <c r="J80" s="123">
        <f>D80+21</f>
        <v>25</v>
      </c>
      <c r="K80" s="124"/>
      <c r="L80" s="123" t="str">
        <f>IF(D80+28&gt;31,"",D80+28)</f>
        <v/>
      </c>
      <c r="M80" s="127"/>
      <c r="N80" s="113" t="s">
        <v>1</v>
      </c>
      <c r="O80" s="123">
        <f>IF(O79=1,1,0)</f>
        <v>1</v>
      </c>
      <c r="P80" s="124"/>
      <c r="Q80" s="123">
        <f>O92+1</f>
        <v>8</v>
      </c>
      <c r="R80" s="124"/>
      <c r="S80" s="123">
        <f t="shared" ref="S80:S92" si="28">Q80+7</f>
        <v>15</v>
      </c>
      <c r="T80" s="124"/>
      <c r="U80" s="137">
        <f>Q80+14</f>
        <v>22</v>
      </c>
      <c r="V80" s="138"/>
      <c r="W80" s="137">
        <f>Q80+21</f>
        <v>29</v>
      </c>
      <c r="X80" s="138"/>
      <c r="Y80" s="137" t="str">
        <f>IF(Q80+28&gt;30,"",Q80+28)</f>
        <v/>
      </c>
      <c r="Z80" s="138"/>
      <c r="AA80" s="119" t="s">
        <v>1</v>
      </c>
      <c r="AB80" s="134">
        <f>IF(AB79=1,1,0)</f>
        <v>0</v>
      </c>
      <c r="AC80" s="135"/>
      <c r="AD80" s="134">
        <f>AB92+1</f>
        <v>6</v>
      </c>
      <c r="AE80" s="135"/>
      <c r="AF80" s="134">
        <f t="shared" ref="AF80:AF92" si="29">AD80+7</f>
        <v>13</v>
      </c>
      <c r="AG80" s="135"/>
      <c r="AH80" s="134">
        <f>AD80+14</f>
        <v>20</v>
      </c>
      <c r="AI80" s="135"/>
      <c r="AJ80" s="134">
        <f>AD80+21</f>
        <v>27</v>
      </c>
      <c r="AK80" s="135"/>
      <c r="AL80" s="134" t="str">
        <f>IF(AD80+28&gt;31,"",AD80+28)</f>
        <v/>
      </c>
      <c r="AM80" s="136"/>
    </row>
    <row r="81" spans="1:39" s="59" customFormat="1" ht="12.5" customHeight="1" thickBot="1" x14ac:dyDescent="0.3">
      <c r="A81" s="114"/>
      <c r="B81" s="56"/>
      <c r="C81" s="57"/>
      <c r="D81" s="56" t="s">
        <v>30</v>
      </c>
      <c r="E81" s="57" t="s">
        <v>31</v>
      </c>
      <c r="F81" s="56" t="s">
        <v>30</v>
      </c>
      <c r="G81" s="57" t="s">
        <v>31</v>
      </c>
      <c r="H81" s="56" t="s">
        <v>30</v>
      </c>
      <c r="I81" s="57" t="s">
        <v>31</v>
      </c>
      <c r="J81" s="56" t="s">
        <v>30</v>
      </c>
      <c r="K81" s="57" t="s">
        <v>31</v>
      </c>
      <c r="L81" s="56"/>
      <c r="M81" s="58"/>
      <c r="N81" s="114"/>
      <c r="O81" s="56" t="s">
        <v>30</v>
      </c>
      <c r="P81" s="57" t="s">
        <v>31</v>
      </c>
      <c r="Q81" s="56" t="s">
        <v>30</v>
      </c>
      <c r="R81" s="57" t="s">
        <v>31</v>
      </c>
      <c r="S81" s="56" t="s">
        <v>30</v>
      </c>
      <c r="T81" s="57" t="s">
        <v>33</v>
      </c>
      <c r="U81" s="56" t="s">
        <v>30</v>
      </c>
      <c r="V81" s="57" t="s">
        <v>33</v>
      </c>
      <c r="W81" s="56" t="s">
        <v>30</v>
      </c>
      <c r="X81" s="57" t="s">
        <v>33</v>
      </c>
      <c r="Y81" s="56"/>
      <c r="Z81" s="58"/>
      <c r="AA81" s="114"/>
      <c r="AB81" s="56"/>
      <c r="AC81" s="57"/>
      <c r="AD81" s="56" t="s">
        <v>30</v>
      </c>
      <c r="AE81" s="57" t="s">
        <v>33</v>
      </c>
      <c r="AF81" s="56" t="s">
        <v>30</v>
      </c>
      <c r="AG81" s="57" t="s">
        <v>33</v>
      </c>
      <c r="AH81" s="56" t="s">
        <v>30</v>
      </c>
      <c r="AI81" s="57" t="s">
        <v>33</v>
      </c>
      <c r="AJ81" s="56" t="s">
        <v>30</v>
      </c>
      <c r="AK81" s="57" t="s">
        <v>33</v>
      </c>
      <c r="AL81" s="56"/>
      <c r="AM81" s="58"/>
    </row>
    <row r="82" spans="1:39" s="88" customFormat="1" ht="12.5" customHeight="1" x14ac:dyDescent="0.25">
      <c r="A82" s="119" t="s">
        <v>0</v>
      </c>
      <c r="B82" s="123">
        <f>IF(B80&gt;0,B80+1,IF(B$79=2,1,0))</f>
        <v>0</v>
      </c>
      <c r="C82" s="124"/>
      <c r="D82" s="123">
        <f>D80+1</f>
        <v>5</v>
      </c>
      <c r="E82" s="124"/>
      <c r="F82" s="123">
        <f t="shared" si="27"/>
        <v>12</v>
      </c>
      <c r="G82" s="124"/>
      <c r="H82" s="123">
        <f t="shared" ref="H82:H92" si="30">D82+14</f>
        <v>19</v>
      </c>
      <c r="I82" s="124"/>
      <c r="J82" s="123">
        <f>D82+21</f>
        <v>26</v>
      </c>
      <c r="K82" s="124"/>
      <c r="L82" s="123" t="str">
        <f>IF(D82+28&gt;31,"",D82+28)</f>
        <v/>
      </c>
      <c r="M82" s="127"/>
      <c r="N82" s="119" t="s">
        <v>0</v>
      </c>
      <c r="O82" s="123">
        <f>IF(O80&gt;0,O80+1,IF(O$79=2,1,0))</f>
        <v>2</v>
      </c>
      <c r="P82" s="124"/>
      <c r="Q82" s="123">
        <f>Q80+1</f>
        <v>9</v>
      </c>
      <c r="R82" s="124"/>
      <c r="S82" s="123">
        <f t="shared" si="28"/>
        <v>16</v>
      </c>
      <c r="T82" s="124"/>
      <c r="U82" s="137">
        <f t="shared" ref="U82:U92" si="31">Q82+14</f>
        <v>23</v>
      </c>
      <c r="V82" s="138"/>
      <c r="W82" s="137">
        <f>Q82+21</f>
        <v>30</v>
      </c>
      <c r="X82" s="138"/>
      <c r="Y82" s="137"/>
      <c r="Z82" s="138"/>
      <c r="AA82" s="119" t="s">
        <v>0</v>
      </c>
      <c r="AB82" s="137">
        <f>IF(AB80&gt;0,AB80+1,IF(AB$79=2,1,0))</f>
        <v>0</v>
      </c>
      <c r="AC82" s="138"/>
      <c r="AD82" s="137">
        <f>AD80+1</f>
        <v>7</v>
      </c>
      <c r="AE82" s="138"/>
      <c r="AF82" s="137">
        <f t="shared" si="29"/>
        <v>14</v>
      </c>
      <c r="AG82" s="138"/>
      <c r="AH82" s="137">
        <f t="shared" ref="AH82:AH92" si="32">AD82+14</f>
        <v>21</v>
      </c>
      <c r="AI82" s="138"/>
      <c r="AJ82" s="137">
        <f>AD82+21</f>
        <v>28</v>
      </c>
      <c r="AK82" s="138"/>
      <c r="AL82" s="137" t="str">
        <f>IF(AD82+28&gt;31,"",AD82+28)</f>
        <v/>
      </c>
      <c r="AM82" s="139"/>
    </row>
    <row r="83" spans="1:39" s="59" customFormat="1" ht="12.5" customHeight="1" thickBot="1" x14ac:dyDescent="0.3">
      <c r="A83" s="114"/>
      <c r="B83" s="56"/>
      <c r="C83" s="57"/>
      <c r="D83" s="56" t="s">
        <v>40</v>
      </c>
      <c r="E83" s="57" t="s">
        <v>29</v>
      </c>
      <c r="F83" s="56" t="s">
        <v>40</v>
      </c>
      <c r="G83" s="57" t="s">
        <v>29</v>
      </c>
      <c r="H83" s="56" t="s">
        <v>40</v>
      </c>
      <c r="I83" s="57" t="s">
        <v>29</v>
      </c>
      <c r="J83" s="56" t="s">
        <v>40</v>
      </c>
      <c r="K83" s="57" t="s">
        <v>29</v>
      </c>
      <c r="L83" s="56"/>
      <c r="M83" s="58"/>
      <c r="N83" s="114"/>
      <c r="O83" s="56" t="s">
        <v>40</v>
      </c>
      <c r="P83" s="57" t="s">
        <v>29</v>
      </c>
      <c r="Q83" s="56" t="s">
        <v>40</v>
      </c>
      <c r="R83" s="57" t="s">
        <v>29</v>
      </c>
      <c r="S83" s="56" t="s">
        <v>40</v>
      </c>
      <c r="T83" s="57" t="s">
        <v>29</v>
      </c>
      <c r="U83" s="56" t="s">
        <v>40</v>
      </c>
      <c r="V83" s="57" t="s">
        <v>29</v>
      </c>
      <c r="W83" s="56" t="s">
        <v>40</v>
      </c>
      <c r="X83" s="57" t="s">
        <v>29</v>
      </c>
      <c r="Y83" s="56"/>
      <c r="Z83" s="58"/>
      <c r="AA83" s="114"/>
      <c r="AB83" s="56"/>
      <c r="AC83" s="57"/>
      <c r="AD83" s="56" t="s">
        <v>40</v>
      </c>
      <c r="AE83" s="57" t="s">
        <v>29</v>
      </c>
      <c r="AF83" s="56" t="s">
        <v>40</v>
      </c>
      <c r="AG83" s="57" t="s">
        <v>29</v>
      </c>
      <c r="AH83" s="56" t="s">
        <v>40</v>
      </c>
      <c r="AI83" s="57" t="s">
        <v>29</v>
      </c>
      <c r="AJ83" s="56" t="s">
        <v>40</v>
      </c>
      <c r="AK83" s="57" t="s">
        <v>29</v>
      </c>
      <c r="AL83" s="56"/>
      <c r="AM83" s="58"/>
    </row>
    <row r="84" spans="1:39" s="88" customFormat="1" ht="12.5" customHeight="1" x14ac:dyDescent="0.25">
      <c r="A84" s="119" t="s">
        <v>2</v>
      </c>
      <c r="B84" s="123">
        <f>IF(B82&gt;0,B82+1,IF(B$79=3,1,0))</f>
        <v>0</v>
      </c>
      <c r="C84" s="124"/>
      <c r="D84" s="123">
        <f>D82+1</f>
        <v>6</v>
      </c>
      <c r="E84" s="124"/>
      <c r="F84" s="123">
        <f t="shared" si="27"/>
        <v>13</v>
      </c>
      <c r="G84" s="124"/>
      <c r="H84" s="123">
        <f t="shared" si="30"/>
        <v>20</v>
      </c>
      <c r="I84" s="124"/>
      <c r="J84" s="123">
        <f>D84+21</f>
        <v>27</v>
      </c>
      <c r="K84" s="124"/>
      <c r="L84" s="123"/>
      <c r="M84" s="127"/>
      <c r="N84" s="119" t="s">
        <v>2</v>
      </c>
      <c r="O84" s="123">
        <f>IF(O82&gt;0,O82+1,IF(O$79=3,1,0))</f>
        <v>3</v>
      </c>
      <c r="P84" s="124"/>
      <c r="Q84" s="123">
        <f>Q82+1</f>
        <v>10</v>
      </c>
      <c r="R84" s="124"/>
      <c r="S84" s="123">
        <f t="shared" si="28"/>
        <v>17</v>
      </c>
      <c r="T84" s="124"/>
      <c r="U84" s="137">
        <f t="shared" si="31"/>
        <v>24</v>
      </c>
      <c r="V84" s="138"/>
      <c r="W84" s="137" t="str">
        <f>IF(Q84+21&gt;30,"",Q84+21)</f>
        <v/>
      </c>
      <c r="X84" s="138"/>
      <c r="Y84" s="137"/>
      <c r="Z84" s="138"/>
      <c r="AA84" s="119" t="s">
        <v>2</v>
      </c>
      <c r="AB84" s="137">
        <f>IF(AB82&gt;0,AB82+1,IF(AB$79=3,1,0))</f>
        <v>1</v>
      </c>
      <c r="AC84" s="138"/>
      <c r="AD84" s="137">
        <f>AD82+1</f>
        <v>8</v>
      </c>
      <c r="AE84" s="138"/>
      <c r="AF84" s="137">
        <f t="shared" si="29"/>
        <v>15</v>
      </c>
      <c r="AG84" s="138"/>
      <c r="AH84" s="137">
        <f t="shared" si="32"/>
        <v>22</v>
      </c>
      <c r="AI84" s="138"/>
      <c r="AJ84" s="137">
        <f>AD84+21</f>
        <v>29</v>
      </c>
      <c r="AK84" s="138"/>
      <c r="AL84" s="137"/>
      <c r="AM84" s="139"/>
    </row>
    <row r="85" spans="1:39" s="59" customFormat="1" ht="12.5" customHeight="1" thickBot="1" x14ac:dyDescent="0.3">
      <c r="A85" s="114"/>
      <c r="B85" s="56"/>
      <c r="C85" s="57"/>
      <c r="D85" s="56" t="s">
        <v>32</v>
      </c>
      <c r="E85" s="57" t="s">
        <v>39</v>
      </c>
      <c r="F85" s="56" t="s">
        <v>32</v>
      </c>
      <c r="G85" s="57" t="s">
        <v>39</v>
      </c>
      <c r="H85" s="56" t="s">
        <v>32</v>
      </c>
      <c r="I85" s="57" t="s">
        <v>39</v>
      </c>
      <c r="J85" s="56" t="s">
        <v>32</v>
      </c>
      <c r="K85" s="57" t="s">
        <v>39</v>
      </c>
      <c r="L85" s="56"/>
      <c r="M85" s="58"/>
      <c r="N85" s="114"/>
      <c r="O85" s="56" t="s">
        <v>32</v>
      </c>
      <c r="P85" s="57" t="s">
        <v>39</v>
      </c>
      <c r="Q85" s="56" t="s">
        <v>32</v>
      </c>
      <c r="R85" s="57" t="s">
        <v>39</v>
      </c>
      <c r="S85" s="56" t="s">
        <v>30</v>
      </c>
      <c r="T85" s="57" t="s">
        <v>32</v>
      </c>
      <c r="U85" s="56" t="s">
        <v>30</v>
      </c>
      <c r="V85" s="57" t="s">
        <v>32</v>
      </c>
      <c r="W85" s="56"/>
      <c r="X85" s="57"/>
      <c r="Y85" s="56"/>
      <c r="Z85" s="58"/>
      <c r="AA85" s="114"/>
      <c r="AB85" s="56" t="s">
        <v>30</v>
      </c>
      <c r="AC85" s="57" t="s">
        <v>32</v>
      </c>
      <c r="AD85" s="56" t="s">
        <v>30</v>
      </c>
      <c r="AE85" s="57" t="s">
        <v>32</v>
      </c>
      <c r="AF85" s="56" t="s">
        <v>30</v>
      </c>
      <c r="AG85" s="57" t="s">
        <v>32</v>
      </c>
      <c r="AH85" s="56" t="s">
        <v>30</v>
      </c>
      <c r="AI85" s="57" t="s">
        <v>32</v>
      </c>
      <c r="AJ85" s="56" t="s">
        <v>30</v>
      </c>
      <c r="AK85" s="57" t="s">
        <v>32</v>
      </c>
      <c r="AL85" s="56"/>
      <c r="AM85" s="58"/>
    </row>
    <row r="86" spans="1:39" s="88" customFormat="1" ht="12.5" customHeight="1" x14ac:dyDescent="0.25">
      <c r="A86" s="119" t="s">
        <v>3</v>
      </c>
      <c r="B86" s="123">
        <f>IF(B84&gt;0,B84+1,IF(B$79=4,1,0))</f>
        <v>0</v>
      </c>
      <c r="C86" s="124"/>
      <c r="D86" s="123">
        <f>D84+1</f>
        <v>7</v>
      </c>
      <c r="E86" s="124"/>
      <c r="F86" s="123">
        <f t="shared" si="27"/>
        <v>14</v>
      </c>
      <c r="G86" s="124"/>
      <c r="H86" s="123">
        <f t="shared" si="30"/>
        <v>21</v>
      </c>
      <c r="I86" s="124"/>
      <c r="J86" s="128">
        <f>IF(D86+21&gt;31,"",D86+21)</f>
        <v>28</v>
      </c>
      <c r="K86" s="129"/>
      <c r="L86" s="123"/>
      <c r="M86" s="127"/>
      <c r="N86" s="119" t="s">
        <v>3</v>
      </c>
      <c r="O86" s="123">
        <f>IF(O84&gt;0,O84+1,IF(O$79=4,1,0))</f>
        <v>4</v>
      </c>
      <c r="P86" s="124"/>
      <c r="Q86" s="123">
        <f>Q84+1</f>
        <v>11</v>
      </c>
      <c r="R86" s="124"/>
      <c r="S86" s="123">
        <f t="shared" si="28"/>
        <v>18</v>
      </c>
      <c r="T86" s="124"/>
      <c r="U86" s="137">
        <f t="shared" si="31"/>
        <v>25</v>
      </c>
      <c r="V86" s="138"/>
      <c r="W86" s="137" t="str">
        <f>IF(Q86+21&gt;30,"",Q86+21)</f>
        <v/>
      </c>
      <c r="X86" s="138"/>
      <c r="Y86" s="137"/>
      <c r="Z86" s="138"/>
      <c r="AA86" s="119" t="s">
        <v>3</v>
      </c>
      <c r="AB86" s="137">
        <f>IF(AB84&gt;0,AB84+1,IF(AB$79=4,1,0))</f>
        <v>2</v>
      </c>
      <c r="AC86" s="138"/>
      <c r="AD86" s="137">
        <f>AD84+1</f>
        <v>9</v>
      </c>
      <c r="AE86" s="138"/>
      <c r="AF86" s="137">
        <f t="shared" si="29"/>
        <v>16</v>
      </c>
      <c r="AG86" s="138"/>
      <c r="AH86" s="137">
        <f t="shared" si="32"/>
        <v>23</v>
      </c>
      <c r="AI86" s="138"/>
      <c r="AJ86" s="137">
        <f>IF(AD86+21&gt;31,"",AD86+21)</f>
        <v>30</v>
      </c>
      <c r="AK86" s="138"/>
      <c r="AL86" s="137"/>
      <c r="AM86" s="139"/>
    </row>
    <row r="87" spans="1:39" s="59" customFormat="1" ht="12.5" customHeight="1" thickBot="1" x14ac:dyDescent="0.3">
      <c r="A87" s="114"/>
      <c r="B87" s="56"/>
      <c r="C87" s="57"/>
      <c r="D87" s="56" t="s">
        <v>37</v>
      </c>
      <c r="E87" s="57" t="s">
        <v>36</v>
      </c>
      <c r="F87" s="56" t="s">
        <v>37</v>
      </c>
      <c r="G87" s="57" t="s">
        <v>36</v>
      </c>
      <c r="H87" s="56" t="s">
        <v>37</v>
      </c>
      <c r="I87" s="57" t="s">
        <v>36</v>
      </c>
      <c r="J87" s="56" t="s">
        <v>37</v>
      </c>
      <c r="K87" s="57" t="s">
        <v>36</v>
      </c>
      <c r="L87" s="56"/>
      <c r="M87" s="58"/>
      <c r="N87" s="114"/>
      <c r="O87" s="56" t="s">
        <v>37</v>
      </c>
      <c r="P87" s="57" t="s">
        <v>36</v>
      </c>
      <c r="Q87" s="56" t="s">
        <v>37</v>
      </c>
      <c r="R87" s="57" t="s">
        <v>36</v>
      </c>
      <c r="S87" s="56" t="s">
        <v>36</v>
      </c>
      <c r="T87" s="57" t="s">
        <v>33</v>
      </c>
      <c r="U87" s="56" t="s">
        <v>36</v>
      </c>
      <c r="V87" s="57" t="s">
        <v>33</v>
      </c>
      <c r="W87" s="56"/>
      <c r="X87" s="57"/>
      <c r="Y87" s="56"/>
      <c r="Z87" s="58"/>
      <c r="AA87" s="114"/>
      <c r="AB87" s="56" t="s">
        <v>36</v>
      </c>
      <c r="AC87" s="57" t="s">
        <v>33</v>
      </c>
      <c r="AD87" s="56" t="s">
        <v>36</v>
      </c>
      <c r="AE87" s="57" t="s">
        <v>33</v>
      </c>
      <c r="AF87" s="56" t="s">
        <v>36</v>
      </c>
      <c r="AG87" s="57" t="s">
        <v>33</v>
      </c>
      <c r="AH87" s="56" t="s">
        <v>36</v>
      </c>
      <c r="AI87" s="57" t="s">
        <v>33</v>
      </c>
      <c r="AJ87" s="56" t="s">
        <v>36</v>
      </c>
      <c r="AK87" s="57" t="s">
        <v>33</v>
      </c>
      <c r="AL87" s="56"/>
      <c r="AM87" s="58"/>
    </row>
    <row r="88" spans="1:39" s="88" customFormat="1" ht="12.5" customHeight="1" x14ac:dyDescent="0.25">
      <c r="A88" s="119" t="s">
        <v>4</v>
      </c>
      <c r="B88" s="123">
        <f>IF(B86&gt;0,B86+1,IF(B$79=5,1,0))</f>
        <v>1</v>
      </c>
      <c r="C88" s="124"/>
      <c r="D88" s="123">
        <f>D86+1</f>
        <v>8</v>
      </c>
      <c r="E88" s="124"/>
      <c r="F88" s="123">
        <f t="shared" si="27"/>
        <v>15</v>
      </c>
      <c r="G88" s="124"/>
      <c r="H88" s="123">
        <f t="shared" si="30"/>
        <v>22</v>
      </c>
      <c r="I88" s="124"/>
      <c r="J88" s="128">
        <f>IF(D88+21&gt;31,"",D88+21)</f>
        <v>29</v>
      </c>
      <c r="K88" s="129"/>
      <c r="L88" s="123"/>
      <c r="M88" s="127"/>
      <c r="N88" s="119" t="s">
        <v>4</v>
      </c>
      <c r="O88" s="123">
        <f>IF(O86&gt;0,O86+1,IF(O$79=5,1,0))</f>
        <v>5</v>
      </c>
      <c r="P88" s="124"/>
      <c r="Q88" s="123">
        <f>Q86+1</f>
        <v>12</v>
      </c>
      <c r="R88" s="124"/>
      <c r="S88" s="123">
        <f t="shared" si="28"/>
        <v>19</v>
      </c>
      <c r="T88" s="124"/>
      <c r="U88" s="137">
        <f t="shared" si="31"/>
        <v>26</v>
      </c>
      <c r="V88" s="138"/>
      <c r="W88" s="137" t="str">
        <f>IF(Q88+21&gt;30,"",Q88+21)</f>
        <v/>
      </c>
      <c r="X88" s="138"/>
      <c r="Y88" s="137"/>
      <c r="Z88" s="138"/>
      <c r="AA88" s="119" t="s">
        <v>4</v>
      </c>
      <c r="AB88" s="137">
        <f>IF(AB86&gt;0,AB86+1,IF(AB$79=5,1,0))</f>
        <v>3</v>
      </c>
      <c r="AC88" s="138"/>
      <c r="AD88" s="137">
        <f>AD86+1</f>
        <v>10</v>
      </c>
      <c r="AE88" s="138"/>
      <c r="AF88" s="137">
        <f t="shared" si="29"/>
        <v>17</v>
      </c>
      <c r="AG88" s="138"/>
      <c r="AH88" s="137">
        <f t="shared" si="32"/>
        <v>24</v>
      </c>
      <c r="AI88" s="138"/>
      <c r="AJ88" s="137">
        <f>IF(AD88+21&gt;31,"",AD88+21)</f>
        <v>31</v>
      </c>
      <c r="AK88" s="138"/>
      <c r="AL88" s="137"/>
      <c r="AM88" s="139"/>
    </row>
    <row r="89" spans="1:39" s="59" customFormat="1" ht="12.5" customHeight="1" thickBot="1" x14ac:dyDescent="0.3">
      <c r="A89" s="114"/>
      <c r="B89" s="56" t="s">
        <v>30</v>
      </c>
      <c r="C89" s="57" t="s">
        <v>32</v>
      </c>
      <c r="D89" s="56" t="s">
        <v>30</v>
      </c>
      <c r="E89" s="57" t="s">
        <v>32</v>
      </c>
      <c r="F89" s="56" t="s">
        <v>30</v>
      </c>
      <c r="G89" s="57" t="s">
        <v>32</v>
      </c>
      <c r="H89" s="56" t="s">
        <v>30</v>
      </c>
      <c r="I89" s="57" t="s">
        <v>32</v>
      </c>
      <c r="J89" s="56" t="s">
        <v>30</v>
      </c>
      <c r="K89" s="57" t="s">
        <v>32</v>
      </c>
      <c r="L89" s="56"/>
      <c r="M89" s="58"/>
      <c r="N89" s="114"/>
      <c r="O89" s="56" t="s">
        <v>30</v>
      </c>
      <c r="P89" s="57" t="s">
        <v>32</v>
      </c>
      <c r="Q89" s="56" t="s">
        <v>30</v>
      </c>
      <c r="R89" s="57" t="s">
        <v>32</v>
      </c>
      <c r="S89" s="56" t="s">
        <v>31</v>
      </c>
      <c r="T89" s="57" t="s">
        <v>36</v>
      </c>
      <c r="U89" s="56" t="s">
        <v>31</v>
      </c>
      <c r="V89" s="57" t="s">
        <v>36</v>
      </c>
      <c r="W89" s="56"/>
      <c r="X89" s="57"/>
      <c r="Y89" s="56"/>
      <c r="Z89" s="58"/>
      <c r="AA89" s="114"/>
      <c r="AB89" s="56" t="s">
        <v>31</v>
      </c>
      <c r="AC89" s="57" t="s">
        <v>36</v>
      </c>
      <c r="AD89" s="56" t="s">
        <v>31</v>
      </c>
      <c r="AE89" s="57" t="s">
        <v>36</v>
      </c>
      <c r="AF89" s="56" t="s">
        <v>31</v>
      </c>
      <c r="AG89" s="57" t="s">
        <v>36</v>
      </c>
      <c r="AH89" s="56" t="s">
        <v>31</v>
      </c>
      <c r="AI89" s="57" t="s">
        <v>36</v>
      </c>
      <c r="AJ89" s="56" t="s">
        <v>31</v>
      </c>
      <c r="AK89" s="57" t="s">
        <v>36</v>
      </c>
      <c r="AL89" s="56"/>
      <c r="AM89" s="58"/>
    </row>
    <row r="90" spans="1:39" s="88" customFormat="1" ht="12.5" customHeight="1" x14ac:dyDescent="0.25">
      <c r="A90" s="119" t="s">
        <v>5</v>
      </c>
      <c r="B90" s="123">
        <f>IF(B88&gt;0,B88+1,IF(B$79=6,1,0))</f>
        <v>2</v>
      </c>
      <c r="C90" s="124"/>
      <c r="D90" s="123">
        <f>D88+1</f>
        <v>9</v>
      </c>
      <c r="E90" s="124"/>
      <c r="F90" s="123">
        <f t="shared" si="27"/>
        <v>16</v>
      </c>
      <c r="G90" s="124"/>
      <c r="H90" s="123">
        <f t="shared" si="30"/>
        <v>23</v>
      </c>
      <c r="I90" s="124"/>
      <c r="J90" s="123">
        <f>IF(D90+21&gt;31,"",D90+21)</f>
        <v>30</v>
      </c>
      <c r="K90" s="124"/>
      <c r="L90" s="123"/>
      <c r="M90" s="127"/>
      <c r="N90" s="119" t="s">
        <v>5</v>
      </c>
      <c r="O90" s="123">
        <f>IF(O88&gt;0,O88+1,IF(O$79=6,1,0))</f>
        <v>6</v>
      </c>
      <c r="P90" s="124"/>
      <c r="Q90" s="123">
        <f>Q88+1</f>
        <v>13</v>
      </c>
      <c r="R90" s="124"/>
      <c r="S90" s="123">
        <f t="shared" si="28"/>
        <v>20</v>
      </c>
      <c r="T90" s="124"/>
      <c r="U90" s="137">
        <f t="shared" si="31"/>
        <v>27</v>
      </c>
      <c r="V90" s="138"/>
      <c r="W90" s="137" t="str">
        <f>IF(Q90+21&gt;30,"",Q90+21)</f>
        <v/>
      </c>
      <c r="X90" s="138"/>
      <c r="Y90" s="137"/>
      <c r="Z90" s="138"/>
      <c r="AA90" s="119" t="s">
        <v>5</v>
      </c>
      <c r="AB90" s="137">
        <f>IF(AB88&gt;0,AB88+1,IF(AB$79=6,1,0))</f>
        <v>4</v>
      </c>
      <c r="AC90" s="138"/>
      <c r="AD90" s="137">
        <f>AD88+1</f>
        <v>11</v>
      </c>
      <c r="AE90" s="138"/>
      <c r="AF90" s="137">
        <f t="shared" si="29"/>
        <v>18</v>
      </c>
      <c r="AG90" s="138"/>
      <c r="AH90" s="137">
        <f t="shared" si="32"/>
        <v>25</v>
      </c>
      <c r="AI90" s="138"/>
      <c r="AJ90" s="137" t="str">
        <f>IF(AD90+21&gt;31,"",AD90+21)</f>
        <v/>
      </c>
      <c r="AK90" s="138"/>
      <c r="AL90" s="137"/>
      <c r="AM90" s="139"/>
    </row>
    <row r="91" spans="1:39" s="59" customFormat="1" ht="12.5" customHeight="1" thickBot="1" x14ac:dyDescent="0.3">
      <c r="A91" s="114"/>
      <c r="B91" s="56" t="s">
        <v>37</v>
      </c>
      <c r="C91" s="57" t="s">
        <v>36</v>
      </c>
      <c r="D91" s="56" t="s">
        <v>37</v>
      </c>
      <c r="E91" s="57" t="s">
        <v>36</v>
      </c>
      <c r="F91" s="56" t="s">
        <v>37</v>
      </c>
      <c r="G91" s="57" t="s">
        <v>36</v>
      </c>
      <c r="H91" s="56" t="s">
        <v>37</v>
      </c>
      <c r="I91" s="57" t="s">
        <v>36</v>
      </c>
      <c r="J91" s="56" t="s">
        <v>37</v>
      </c>
      <c r="K91" s="57" t="s">
        <v>36</v>
      </c>
      <c r="L91" s="56"/>
      <c r="M91" s="58"/>
      <c r="N91" s="114"/>
      <c r="O91" s="56" t="s">
        <v>37</v>
      </c>
      <c r="P91" s="57" t="s">
        <v>36</v>
      </c>
      <c r="Q91" s="56" t="s">
        <v>37</v>
      </c>
      <c r="R91" s="57" t="s">
        <v>36</v>
      </c>
      <c r="S91" s="56" t="s">
        <v>29</v>
      </c>
      <c r="T91" s="57" t="s">
        <v>32</v>
      </c>
      <c r="U91" s="56" t="s">
        <v>29</v>
      </c>
      <c r="V91" s="57" t="s">
        <v>32</v>
      </c>
      <c r="W91" s="56"/>
      <c r="X91" s="57"/>
      <c r="Y91" s="56"/>
      <c r="Z91" s="58"/>
      <c r="AA91" s="114"/>
      <c r="AB91" s="56" t="s">
        <v>29</v>
      </c>
      <c r="AC91" s="57" t="s">
        <v>32</v>
      </c>
      <c r="AD91" s="56" t="s">
        <v>29</v>
      </c>
      <c r="AE91" s="57" t="s">
        <v>32</v>
      </c>
      <c r="AF91" s="56" t="s">
        <v>29</v>
      </c>
      <c r="AG91" s="57" t="s">
        <v>32</v>
      </c>
      <c r="AH91" s="56" t="s">
        <v>29</v>
      </c>
      <c r="AI91" s="57" t="s">
        <v>32</v>
      </c>
      <c r="AJ91" s="56"/>
      <c r="AK91" s="57"/>
      <c r="AL91" s="56"/>
      <c r="AM91" s="58"/>
    </row>
    <row r="92" spans="1:39" s="88" customFormat="1" ht="12.5" customHeight="1" x14ac:dyDescent="0.25">
      <c r="A92" s="122" t="s">
        <v>6</v>
      </c>
      <c r="B92" s="123">
        <f>IF(B90&gt;0,B90+1,IF(B$79=7,1,0))</f>
        <v>3</v>
      </c>
      <c r="C92" s="124"/>
      <c r="D92" s="123">
        <f t="shared" ref="D92" si="33">D90+1</f>
        <v>10</v>
      </c>
      <c r="E92" s="124"/>
      <c r="F92" s="123">
        <f t="shared" si="27"/>
        <v>17</v>
      </c>
      <c r="G92" s="124"/>
      <c r="H92" s="123">
        <f t="shared" si="30"/>
        <v>24</v>
      </c>
      <c r="I92" s="124"/>
      <c r="J92" s="123">
        <f>IF(D92+21&gt;31,"",D92+21)</f>
        <v>31</v>
      </c>
      <c r="K92" s="124"/>
      <c r="L92" s="123"/>
      <c r="M92" s="127"/>
      <c r="N92" s="122" t="s">
        <v>6</v>
      </c>
      <c r="O92" s="123">
        <f>IF(O90&gt;0,O90+1,IF(O$79=7,1,0))</f>
        <v>7</v>
      </c>
      <c r="P92" s="124"/>
      <c r="Q92" s="123">
        <f t="shared" ref="Q92" si="34">Q90+1</f>
        <v>14</v>
      </c>
      <c r="R92" s="124"/>
      <c r="S92" s="123">
        <f t="shared" si="28"/>
        <v>21</v>
      </c>
      <c r="T92" s="124"/>
      <c r="U92" s="137">
        <f t="shared" si="31"/>
        <v>28</v>
      </c>
      <c r="V92" s="138"/>
      <c r="W92" s="137" t="str">
        <f>IF(Q92+21&gt;30,"",Q92+21)</f>
        <v/>
      </c>
      <c r="X92" s="138"/>
      <c r="Y92" s="137"/>
      <c r="Z92" s="138"/>
      <c r="AA92" s="122" t="s">
        <v>6</v>
      </c>
      <c r="AB92" s="137">
        <f>IF(AB90&gt;0,AB90+1,IF(AB$79=7,1,0))</f>
        <v>5</v>
      </c>
      <c r="AC92" s="138"/>
      <c r="AD92" s="137">
        <f t="shared" ref="AD92" si="35">AD90+1</f>
        <v>12</v>
      </c>
      <c r="AE92" s="138"/>
      <c r="AF92" s="137">
        <f t="shared" si="29"/>
        <v>19</v>
      </c>
      <c r="AG92" s="138"/>
      <c r="AH92" s="137">
        <f t="shared" si="32"/>
        <v>26</v>
      </c>
      <c r="AI92" s="138"/>
      <c r="AJ92" s="137" t="str">
        <f>IF(AD92+21&gt;31,"",AD92+21)</f>
        <v/>
      </c>
      <c r="AK92" s="138"/>
      <c r="AL92" s="137"/>
      <c r="AM92" s="139"/>
    </row>
    <row r="93" spans="1:39" s="88" customFormat="1" ht="12.5" customHeight="1" x14ac:dyDescent="0.25">
      <c r="A93" s="122"/>
      <c r="B93" s="96" t="s">
        <v>39</v>
      </c>
      <c r="C93" s="89"/>
      <c r="D93" s="97" t="s">
        <v>39</v>
      </c>
      <c r="E93" s="89"/>
      <c r="F93" s="95" t="s">
        <v>40</v>
      </c>
      <c r="G93" s="89"/>
      <c r="H93" s="95" t="s">
        <v>40</v>
      </c>
      <c r="I93" s="89"/>
      <c r="J93" s="95" t="s">
        <v>40</v>
      </c>
      <c r="K93" s="89"/>
      <c r="L93" s="95"/>
      <c r="M93" s="90"/>
      <c r="N93" s="122"/>
      <c r="O93" s="95" t="s">
        <v>40</v>
      </c>
      <c r="P93" s="89"/>
      <c r="Q93" s="95" t="s">
        <v>40</v>
      </c>
      <c r="R93" s="89"/>
      <c r="S93" s="95" t="s">
        <v>40</v>
      </c>
      <c r="T93" s="89"/>
      <c r="U93" s="95" t="s">
        <v>40</v>
      </c>
      <c r="V93" s="91"/>
      <c r="W93" s="95"/>
      <c r="X93" s="91"/>
      <c r="Y93" s="95"/>
      <c r="Z93" s="92"/>
      <c r="AA93" s="122"/>
      <c r="AB93" s="95"/>
      <c r="AC93" s="91"/>
      <c r="AD93" s="95"/>
      <c r="AE93" s="91"/>
      <c r="AF93" s="95"/>
      <c r="AG93" s="91"/>
      <c r="AH93" s="95"/>
      <c r="AI93" s="91"/>
      <c r="AJ93" s="95"/>
      <c r="AK93" s="91"/>
      <c r="AL93" s="95"/>
      <c r="AM93" s="92"/>
    </row>
    <row r="94" spans="1:39" s="59" customFormat="1" ht="12.5" customHeight="1" thickBot="1" x14ac:dyDescent="0.3">
      <c r="A94" s="114"/>
      <c r="B94" s="56" t="s">
        <v>32</v>
      </c>
      <c r="C94" s="57" t="s">
        <v>29</v>
      </c>
      <c r="D94" s="56" t="s">
        <v>32</v>
      </c>
      <c r="E94" s="57" t="s">
        <v>29</v>
      </c>
      <c r="F94" s="56" t="s">
        <v>32</v>
      </c>
      <c r="G94" s="57" t="s">
        <v>29</v>
      </c>
      <c r="H94" s="56" t="s">
        <v>32</v>
      </c>
      <c r="I94" s="57" t="s">
        <v>29</v>
      </c>
      <c r="J94" s="56" t="s">
        <v>32</v>
      </c>
      <c r="K94" s="57" t="s">
        <v>29</v>
      </c>
      <c r="L94" s="56"/>
      <c r="M94" s="58"/>
      <c r="N94" s="114"/>
      <c r="O94" s="56" t="s">
        <v>32</v>
      </c>
      <c r="P94" s="57" t="s">
        <v>29</v>
      </c>
      <c r="Q94" s="56" t="s">
        <v>32</v>
      </c>
      <c r="R94" s="57" t="s">
        <v>29</v>
      </c>
      <c r="S94" s="56" t="s">
        <v>36</v>
      </c>
      <c r="T94" s="57" t="s">
        <v>29</v>
      </c>
      <c r="U94" s="56" t="s">
        <v>36</v>
      </c>
      <c r="V94" s="57" t="s">
        <v>29</v>
      </c>
      <c r="W94" s="56"/>
      <c r="X94" s="57"/>
      <c r="Y94" s="56"/>
      <c r="Z94" s="58"/>
      <c r="AA94" s="114"/>
      <c r="AB94" s="56" t="s">
        <v>36</v>
      </c>
      <c r="AC94" s="57" t="s">
        <v>29</v>
      </c>
      <c r="AD94" s="56" t="s">
        <v>36</v>
      </c>
      <c r="AE94" s="57" t="s">
        <v>29</v>
      </c>
      <c r="AF94" s="56" t="s">
        <v>36</v>
      </c>
      <c r="AG94" s="57" t="s">
        <v>29</v>
      </c>
      <c r="AH94" s="56" t="s">
        <v>36</v>
      </c>
      <c r="AI94" s="57" t="s">
        <v>29</v>
      </c>
      <c r="AJ94" s="56"/>
      <c r="AK94" s="57"/>
      <c r="AL94" s="56"/>
      <c r="AM94" s="58"/>
    </row>
    <row r="96" spans="1:39" ht="12.5" customHeight="1" x14ac:dyDescent="0.25">
      <c r="B96" s="93"/>
      <c r="C96" s="93"/>
      <c r="D96" s="93"/>
      <c r="E96" s="93"/>
      <c r="F96" s="93"/>
      <c r="G96" s="93"/>
      <c r="H96" s="93"/>
      <c r="I96" s="93"/>
      <c r="J96" s="93"/>
      <c r="K96" s="86"/>
      <c r="L96" s="140"/>
      <c r="M96" s="140"/>
      <c r="N96" s="140"/>
      <c r="O96" s="140"/>
      <c r="P96" s="140"/>
      <c r="Q96" s="140"/>
      <c r="R96" s="140"/>
      <c r="S96" s="140"/>
      <c r="T96" s="87"/>
    </row>
  </sheetData>
  <sheetProtection selectLockedCells="1"/>
  <mergeCells count="605">
    <mergeCell ref="L96:S96"/>
    <mergeCell ref="AB92:AC92"/>
    <mergeCell ref="AD92:AE92"/>
    <mergeCell ref="AF92:AG92"/>
    <mergeCell ref="AH92:AI92"/>
    <mergeCell ref="AJ92:AK92"/>
    <mergeCell ref="AL92:AM92"/>
    <mergeCell ref="Q92:R92"/>
    <mergeCell ref="S92:T92"/>
    <mergeCell ref="U92:V92"/>
    <mergeCell ref="W92:X92"/>
    <mergeCell ref="Y92:Z92"/>
    <mergeCell ref="AA92:AA94"/>
    <mergeCell ref="AL90:AM90"/>
    <mergeCell ref="A92:A94"/>
    <mergeCell ref="B92:C92"/>
    <mergeCell ref="D92:E92"/>
    <mergeCell ref="F92:G92"/>
    <mergeCell ref="H92:I92"/>
    <mergeCell ref="J92:K92"/>
    <mergeCell ref="L92:M92"/>
    <mergeCell ref="N92:N94"/>
    <mergeCell ref="O92:P92"/>
    <mergeCell ref="AA90:AA91"/>
    <mergeCell ref="AB90:AC90"/>
    <mergeCell ref="AD90:AE90"/>
    <mergeCell ref="AF90:AG90"/>
    <mergeCell ref="AH90:AI90"/>
    <mergeCell ref="AJ90:AK90"/>
    <mergeCell ref="O90:P90"/>
    <mergeCell ref="Q90:R90"/>
    <mergeCell ref="S90:T90"/>
    <mergeCell ref="U90:V90"/>
    <mergeCell ref="W90:X90"/>
    <mergeCell ref="Y90:Z90"/>
    <mergeCell ref="A90:A91"/>
    <mergeCell ref="B90:C90"/>
    <mergeCell ref="L86:M86"/>
    <mergeCell ref="N86:N87"/>
    <mergeCell ref="O86:P86"/>
    <mergeCell ref="AA88:AA89"/>
    <mergeCell ref="AB88:AC88"/>
    <mergeCell ref="AD88:AE88"/>
    <mergeCell ref="AF88:AG88"/>
    <mergeCell ref="AH88:AI88"/>
    <mergeCell ref="N88:N89"/>
    <mergeCell ref="O88:P88"/>
    <mergeCell ref="Q88:R88"/>
    <mergeCell ref="S88:T88"/>
    <mergeCell ref="U88:V88"/>
    <mergeCell ref="W88:X88"/>
    <mergeCell ref="A86:A87"/>
    <mergeCell ref="B86:C86"/>
    <mergeCell ref="AJ88:AK88"/>
    <mergeCell ref="AL88:AM88"/>
    <mergeCell ref="D86:E86"/>
    <mergeCell ref="F86:G86"/>
    <mergeCell ref="H86:I86"/>
    <mergeCell ref="J86:K86"/>
    <mergeCell ref="D90:E90"/>
    <mergeCell ref="F90:G90"/>
    <mergeCell ref="H90:I90"/>
    <mergeCell ref="J90:K90"/>
    <mergeCell ref="L90:M90"/>
    <mergeCell ref="N90:N91"/>
    <mergeCell ref="Y88:Z88"/>
    <mergeCell ref="AL86:AM86"/>
    <mergeCell ref="A88:A89"/>
    <mergeCell ref="B88:C88"/>
    <mergeCell ref="D88:E88"/>
    <mergeCell ref="F88:G88"/>
    <mergeCell ref="H88:I88"/>
    <mergeCell ref="J88:K88"/>
    <mergeCell ref="L88:M88"/>
    <mergeCell ref="W86:X86"/>
    <mergeCell ref="AF84:AG84"/>
    <mergeCell ref="AH84:AI84"/>
    <mergeCell ref="AJ84:AK84"/>
    <mergeCell ref="AH86:AI86"/>
    <mergeCell ref="AJ86:AK86"/>
    <mergeCell ref="AL84:AM84"/>
    <mergeCell ref="Q84:R84"/>
    <mergeCell ref="S84:T84"/>
    <mergeCell ref="U84:V84"/>
    <mergeCell ref="W84:X84"/>
    <mergeCell ref="Y84:Z84"/>
    <mergeCell ref="AA84:AA85"/>
    <mergeCell ref="Q86:R86"/>
    <mergeCell ref="S86:T86"/>
    <mergeCell ref="U86:V86"/>
    <mergeCell ref="Y86:Z86"/>
    <mergeCell ref="AA86:AA87"/>
    <mergeCell ref="AB86:AC86"/>
    <mergeCell ref="AD86:AE86"/>
    <mergeCell ref="AF86:AG86"/>
    <mergeCell ref="AL82:AM82"/>
    <mergeCell ref="A84:A85"/>
    <mergeCell ref="B84:C84"/>
    <mergeCell ref="D84:E84"/>
    <mergeCell ref="F84:G84"/>
    <mergeCell ref="H84:I84"/>
    <mergeCell ref="J84:K84"/>
    <mergeCell ref="L84:M84"/>
    <mergeCell ref="N84:N85"/>
    <mergeCell ref="O84:P84"/>
    <mergeCell ref="AA82:AA83"/>
    <mergeCell ref="AB82:AC82"/>
    <mergeCell ref="AD82:AE82"/>
    <mergeCell ref="AF82:AG82"/>
    <mergeCell ref="AH82:AI82"/>
    <mergeCell ref="AJ82:AK82"/>
    <mergeCell ref="O82:P82"/>
    <mergeCell ref="Q82:R82"/>
    <mergeCell ref="S82:T82"/>
    <mergeCell ref="U82:V82"/>
    <mergeCell ref="W82:X82"/>
    <mergeCell ref="Y82:Z82"/>
    <mergeCell ref="AB84:AC84"/>
    <mergeCell ref="AD84:AE84"/>
    <mergeCell ref="A82:A83"/>
    <mergeCell ref="B82:C82"/>
    <mergeCell ref="D82:E82"/>
    <mergeCell ref="F82:G82"/>
    <mergeCell ref="H82:I82"/>
    <mergeCell ref="J82:K82"/>
    <mergeCell ref="L82:M82"/>
    <mergeCell ref="N82:N83"/>
    <mergeCell ref="Y80:Z80"/>
    <mergeCell ref="N80:N81"/>
    <mergeCell ref="O80:P80"/>
    <mergeCell ref="Q80:R80"/>
    <mergeCell ref="S80:T80"/>
    <mergeCell ref="U80:V80"/>
    <mergeCell ref="W80:X80"/>
    <mergeCell ref="B78:M78"/>
    <mergeCell ref="O78:Z78"/>
    <mergeCell ref="AB78:AM78"/>
    <mergeCell ref="A80:A81"/>
    <mergeCell ref="B80:C80"/>
    <mergeCell ref="D80:E80"/>
    <mergeCell ref="F80:G80"/>
    <mergeCell ref="H80:I80"/>
    <mergeCell ref="J80:K80"/>
    <mergeCell ref="L80:M80"/>
    <mergeCell ref="AJ80:AK80"/>
    <mergeCell ref="AL80:AM80"/>
    <mergeCell ref="AA80:AA81"/>
    <mergeCell ref="AB80:AC80"/>
    <mergeCell ref="AD80:AE80"/>
    <mergeCell ref="AF80:AG80"/>
    <mergeCell ref="AH80:AI80"/>
    <mergeCell ref="AF74:AG74"/>
    <mergeCell ref="AH74:AI74"/>
    <mergeCell ref="AJ74:AK74"/>
    <mergeCell ref="AL74:AM74"/>
    <mergeCell ref="Q74:R74"/>
    <mergeCell ref="S74:T74"/>
    <mergeCell ref="U74:V74"/>
    <mergeCell ref="W74:X74"/>
    <mergeCell ref="Y74:Z74"/>
    <mergeCell ref="AA74:AA76"/>
    <mergeCell ref="AL72:AM72"/>
    <mergeCell ref="A74:A76"/>
    <mergeCell ref="B74:C74"/>
    <mergeCell ref="D74:E74"/>
    <mergeCell ref="F74:G74"/>
    <mergeCell ref="H74:I74"/>
    <mergeCell ref="J74:K74"/>
    <mergeCell ref="L74:M74"/>
    <mergeCell ref="N74:N76"/>
    <mergeCell ref="O74:P74"/>
    <mergeCell ref="AA72:AA73"/>
    <mergeCell ref="AB72:AC72"/>
    <mergeCell ref="AD72:AE72"/>
    <mergeCell ref="AF72:AG72"/>
    <mergeCell ref="AH72:AI72"/>
    <mergeCell ref="AJ72:AK72"/>
    <mergeCell ref="O72:P72"/>
    <mergeCell ref="Q72:R72"/>
    <mergeCell ref="S72:T72"/>
    <mergeCell ref="U72:V72"/>
    <mergeCell ref="W72:X72"/>
    <mergeCell ref="Y72:Z72"/>
    <mergeCell ref="AB74:AC74"/>
    <mergeCell ref="AD74:AE74"/>
    <mergeCell ref="AA70:AA71"/>
    <mergeCell ref="AB70:AC70"/>
    <mergeCell ref="AD70:AE70"/>
    <mergeCell ref="AF70:AG70"/>
    <mergeCell ref="AH70:AI70"/>
    <mergeCell ref="N70:N71"/>
    <mergeCell ref="O70:P70"/>
    <mergeCell ref="Q70:R70"/>
    <mergeCell ref="S70:T70"/>
    <mergeCell ref="U70:V70"/>
    <mergeCell ref="W70:X70"/>
    <mergeCell ref="A72:A73"/>
    <mergeCell ref="B72:C72"/>
    <mergeCell ref="D72:E72"/>
    <mergeCell ref="F72:G72"/>
    <mergeCell ref="H72:I72"/>
    <mergeCell ref="J72:K72"/>
    <mergeCell ref="L72:M72"/>
    <mergeCell ref="N72:N73"/>
    <mergeCell ref="Y70:Z70"/>
    <mergeCell ref="AL68:AM68"/>
    <mergeCell ref="A70:A71"/>
    <mergeCell ref="B70:C70"/>
    <mergeCell ref="D70:E70"/>
    <mergeCell ref="F70:G70"/>
    <mergeCell ref="H70:I70"/>
    <mergeCell ref="J70:K70"/>
    <mergeCell ref="L70:M70"/>
    <mergeCell ref="W68:X68"/>
    <mergeCell ref="Y68:Z68"/>
    <mergeCell ref="AA68:AA69"/>
    <mergeCell ref="AB68:AC68"/>
    <mergeCell ref="AD68:AE68"/>
    <mergeCell ref="AF68:AG68"/>
    <mergeCell ref="L68:M68"/>
    <mergeCell ref="N68:N69"/>
    <mergeCell ref="O68:P68"/>
    <mergeCell ref="Q68:R68"/>
    <mergeCell ref="S68:T68"/>
    <mergeCell ref="U68:V68"/>
    <mergeCell ref="A68:A69"/>
    <mergeCell ref="B68:C68"/>
    <mergeCell ref="AJ70:AK70"/>
    <mergeCell ref="AL70:AM70"/>
    <mergeCell ref="D68:E68"/>
    <mergeCell ref="F68:G68"/>
    <mergeCell ref="H68:I68"/>
    <mergeCell ref="J68:K68"/>
    <mergeCell ref="AB66:AC66"/>
    <mergeCell ref="AD66:AE66"/>
    <mergeCell ref="AF66:AG66"/>
    <mergeCell ref="AH66:AI66"/>
    <mergeCell ref="AJ66:AK66"/>
    <mergeCell ref="AH68:AI68"/>
    <mergeCell ref="AJ68:AK68"/>
    <mergeCell ref="AL66:AM66"/>
    <mergeCell ref="Q66:R66"/>
    <mergeCell ref="S66:T66"/>
    <mergeCell ref="U66:V66"/>
    <mergeCell ref="W66:X66"/>
    <mergeCell ref="Y66:Z66"/>
    <mergeCell ref="AA66:AA67"/>
    <mergeCell ref="AL64:AM64"/>
    <mergeCell ref="A66:A67"/>
    <mergeCell ref="B66:C66"/>
    <mergeCell ref="D66:E66"/>
    <mergeCell ref="F66:G66"/>
    <mergeCell ref="H66:I66"/>
    <mergeCell ref="J66:K66"/>
    <mergeCell ref="L66:M66"/>
    <mergeCell ref="N66:N67"/>
    <mergeCell ref="O66:P66"/>
    <mergeCell ref="AA64:AA65"/>
    <mergeCell ref="AB64:AC64"/>
    <mergeCell ref="AD64:AE64"/>
    <mergeCell ref="AF64:AG64"/>
    <mergeCell ref="AH64:AI64"/>
    <mergeCell ref="AJ64:AK64"/>
    <mergeCell ref="O64:P64"/>
    <mergeCell ref="Q64:R64"/>
    <mergeCell ref="S64:T64"/>
    <mergeCell ref="U64:V64"/>
    <mergeCell ref="W64:X64"/>
    <mergeCell ref="Y64:Z64"/>
    <mergeCell ref="AJ62:AK62"/>
    <mergeCell ref="AL62:AM62"/>
    <mergeCell ref="A64:A65"/>
    <mergeCell ref="B64:C64"/>
    <mergeCell ref="D64:E64"/>
    <mergeCell ref="F64:G64"/>
    <mergeCell ref="H64:I64"/>
    <mergeCell ref="J64:K64"/>
    <mergeCell ref="L64:M64"/>
    <mergeCell ref="N64:N65"/>
    <mergeCell ref="Y62:Z62"/>
    <mergeCell ref="AA62:AA63"/>
    <mergeCell ref="AB62:AC62"/>
    <mergeCell ref="AD62:AE62"/>
    <mergeCell ref="AF62:AG62"/>
    <mergeCell ref="AH62:AI62"/>
    <mergeCell ref="N62:N63"/>
    <mergeCell ref="O62:P62"/>
    <mergeCell ref="Q62:R62"/>
    <mergeCell ref="S62:T62"/>
    <mergeCell ref="U62:V62"/>
    <mergeCell ref="W62:X62"/>
    <mergeCell ref="B60:M60"/>
    <mergeCell ref="O60:Z60"/>
    <mergeCell ref="AB60:AM60"/>
    <mergeCell ref="A62:A63"/>
    <mergeCell ref="B62:C62"/>
    <mergeCell ref="D62:E62"/>
    <mergeCell ref="F62:G62"/>
    <mergeCell ref="H62:I62"/>
    <mergeCell ref="J62:K62"/>
    <mergeCell ref="L62:M62"/>
    <mergeCell ref="AF56:AG56"/>
    <mergeCell ref="AH56:AI56"/>
    <mergeCell ref="AJ56:AK56"/>
    <mergeCell ref="AL56:AM56"/>
    <mergeCell ref="Q56:R56"/>
    <mergeCell ref="S56:T56"/>
    <mergeCell ref="U56:V56"/>
    <mergeCell ref="W56:X56"/>
    <mergeCell ref="Y56:Z56"/>
    <mergeCell ref="AA56:AA58"/>
    <mergeCell ref="AL54:AM54"/>
    <mergeCell ref="A56:A58"/>
    <mergeCell ref="B56:C56"/>
    <mergeCell ref="D56:E56"/>
    <mergeCell ref="F56:G56"/>
    <mergeCell ref="H56:I56"/>
    <mergeCell ref="J56:K56"/>
    <mergeCell ref="L56:M56"/>
    <mergeCell ref="N56:N58"/>
    <mergeCell ref="O56:P56"/>
    <mergeCell ref="AA54:AA55"/>
    <mergeCell ref="AB54:AC54"/>
    <mergeCell ref="AD54:AE54"/>
    <mergeCell ref="AF54:AG54"/>
    <mergeCell ref="AH54:AI54"/>
    <mergeCell ref="AJ54:AK54"/>
    <mergeCell ref="O54:P54"/>
    <mergeCell ref="Q54:R54"/>
    <mergeCell ref="S54:T54"/>
    <mergeCell ref="U54:V54"/>
    <mergeCell ref="W54:X54"/>
    <mergeCell ref="Y54:Z54"/>
    <mergeCell ref="AB56:AC56"/>
    <mergeCell ref="AD56:AE56"/>
    <mergeCell ref="AA52:AA53"/>
    <mergeCell ref="AB52:AC52"/>
    <mergeCell ref="AD52:AE52"/>
    <mergeCell ref="AF52:AG52"/>
    <mergeCell ref="AH52:AI52"/>
    <mergeCell ref="N52:N53"/>
    <mergeCell ref="O52:P52"/>
    <mergeCell ref="Q52:R52"/>
    <mergeCell ref="S52:T52"/>
    <mergeCell ref="U52:V52"/>
    <mergeCell ref="W52:X52"/>
    <mergeCell ref="A54:A55"/>
    <mergeCell ref="B54:C54"/>
    <mergeCell ref="D54:E54"/>
    <mergeCell ref="F54:G54"/>
    <mergeCell ref="H54:I54"/>
    <mergeCell ref="J54:K54"/>
    <mergeCell ref="L54:M54"/>
    <mergeCell ref="N54:N55"/>
    <mergeCell ref="Y52:Z52"/>
    <mergeCell ref="AL50:AM50"/>
    <mergeCell ref="A52:A53"/>
    <mergeCell ref="B52:C52"/>
    <mergeCell ref="D52:E52"/>
    <mergeCell ref="F52:G52"/>
    <mergeCell ref="H52:I52"/>
    <mergeCell ref="J52:K52"/>
    <mergeCell ref="L52:M52"/>
    <mergeCell ref="W50:X50"/>
    <mergeCell ref="Y50:Z50"/>
    <mergeCell ref="AA50:AA51"/>
    <mergeCell ref="AB50:AC50"/>
    <mergeCell ref="AD50:AE50"/>
    <mergeCell ref="AF50:AG50"/>
    <mergeCell ref="L50:M50"/>
    <mergeCell ref="N50:N51"/>
    <mergeCell ref="O50:P50"/>
    <mergeCell ref="Q50:R50"/>
    <mergeCell ref="S50:T50"/>
    <mergeCell ref="U50:V50"/>
    <mergeCell ref="A50:A51"/>
    <mergeCell ref="B50:C50"/>
    <mergeCell ref="AJ52:AK52"/>
    <mergeCell ref="AL52:AM52"/>
    <mergeCell ref="D50:E50"/>
    <mergeCell ref="F50:G50"/>
    <mergeCell ref="H50:I50"/>
    <mergeCell ref="J50:K50"/>
    <mergeCell ref="AB48:AC48"/>
    <mergeCell ref="AD48:AE48"/>
    <mergeCell ref="AF48:AG48"/>
    <mergeCell ref="AH48:AI48"/>
    <mergeCell ref="AJ48:AK48"/>
    <mergeCell ref="AH50:AI50"/>
    <mergeCell ref="AJ50:AK50"/>
    <mergeCell ref="AL48:AM48"/>
    <mergeCell ref="Q48:R48"/>
    <mergeCell ref="S48:T48"/>
    <mergeCell ref="U48:V48"/>
    <mergeCell ref="W48:X48"/>
    <mergeCell ref="Y48:Z48"/>
    <mergeCell ref="AA48:AA49"/>
    <mergeCell ref="AL46:AM46"/>
    <mergeCell ref="A48:A49"/>
    <mergeCell ref="B48:C48"/>
    <mergeCell ref="D48:E48"/>
    <mergeCell ref="F48:G48"/>
    <mergeCell ref="H48:I48"/>
    <mergeCell ref="J48:K48"/>
    <mergeCell ref="L48:M48"/>
    <mergeCell ref="N48:N49"/>
    <mergeCell ref="O48:P48"/>
    <mergeCell ref="AA46:AA47"/>
    <mergeCell ref="AB46:AC46"/>
    <mergeCell ref="AD46:AE46"/>
    <mergeCell ref="AF46:AG46"/>
    <mergeCell ref="AH46:AI46"/>
    <mergeCell ref="AJ46:AK46"/>
    <mergeCell ref="O46:P46"/>
    <mergeCell ref="Q46:R46"/>
    <mergeCell ref="S46:T46"/>
    <mergeCell ref="U46:V46"/>
    <mergeCell ref="W46:X46"/>
    <mergeCell ref="Y46:Z46"/>
    <mergeCell ref="AJ44:AK44"/>
    <mergeCell ref="AL44:AM44"/>
    <mergeCell ref="A46:A47"/>
    <mergeCell ref="B46:C46"/>
    <mergeCell ref="D46:E46"/>
    <mergeCell ref="F46:G46"/>
    <mergeCell ref="H46:I46"/>
    <mergeCell ref="J46:K46"/>
    <mergeCell ref="L46:M46"/>
    <mergeCell ref="N46:N47"/>
    <mergeCell ref="Y44:Z44"/>
    <mergeCell ref="AA44:AA45"/>
    <mergeCell ref="AB44:AC44"/>
    <mergeCell ref="AD44:AE44"/>
    <mergeCell ref="AF44:AG44"/>
    <mergeCell ref="AH44:AI44"/>
    <mergeCell ref="N44:N45"/>
    <mergeCell ref="O44:P44"/>
    <mergeCell ref="Q44:R44"/>
    <mergeCell ref="S44:T44"/>
    <mergeCell ref="U44:V44"/>
    <mergeCell ref="W44:X44"/>
    <mergeCell ref="B42:M42"/>
    <mergeCell ref="O42:Z42"/>
    <mergeCell ref="AB42:AM42"/>
    <mergeCell ref="A44:A45"/>
    <mergeCell ref="B44:C44"/>
    <mergeCell ref="D44:E44"/>
    <mergeCell ref="F44:G44"/>
    <mergeCell ref="H44:I44"/>
    <mergeCell ref="J44:K44"/>
    <mergeCell ref="L44:M44"/>
    <mergeCell ref="AF39:AG39"/>
    <mergeCell ref="AH39:AI39"/>
    <mergeCell ref="AJ39:AK39"/>
    <mergeCell ref="AL39:AM39"/>
    <mergeCell ref="Q39:R39"/>
    <mergeCell ref="S39:T39"/>
    <mergeCell ref="U39:V39"/>
    <mergeCell ref="W39:X39"/>
    <mergeCell ref="Y39:Z39"/>
    <mergeCell ref="AA39:AA40"/>
    <mergeCell ref="AL37:AM37"/>
    <mergeCell ref="A39:A40"/>
    <mergeCell ref="B39:C39"/>
    <mergeCell ref="D39:E39"/>
    <mergeCell ref="F39:G39"/>
    <mergeCell ref="H39:I39"/>
    <mergeCell ref="J39:K39"/>
    <mergeCell ref="L39:M39"/>
    <mergeCell ref="N39:N40"/>
    <mergeCell ref="O39:P39"/>
    <mergeCell ref="AA37:AA38"/>
    <mergeCell ref="AB37:AC37"/>
    <mergeCell ref="AD37:AE37"/>
    <mergeCell ref="AF37:AG37"/>
    <mergeCell ref="AH37:AI37"/>
    <mergeCell ref="AJ37:AK37"/>
    <mergeCell ref="O37:P37"/>
    <mergeCell ref="Q37:R37"/>
    <mergeCell ref="S37:T37"/>
    <mergeCell ref="U37:V37"/>
    <mergeCell ref="W37:X37"/>
    <mergeCell ref="Y37:Z37"/>
    <mergeCell ref="AB39:AC39"/>
    <mergeCell ref="AD39:AE39"/>
    <mergeCell ref="AA35:AA36"/>
    <mergeCell ref="AB35:AC35"/>
    <mergeCell ref="AD35:AE35"/>
    <mergeCell ref="AF35:AG35"/>
    <mergeCell ref="AH35:AI35"/>
    <mergeCell ref="N35:N36"/>
    <mergeCell ref="O35:P35"/>
    <mergeCell ref="Q35:R35"/>
    <mergeCell ref="S35:T35"/>
    <mergeCell ref="U35:V35"/>
    <mergeCell ref="W35:X35"/>
    <mergeCell ref="A37:A38"/>
    <mergeCell ref="B37:C37"/>
    <mergeCell ref="D37:E37"/>
    <mergeCell ref="F37:G37"/>
    <mergeCell ref="H37:I37"/>
    <mergeCell ref="J37:K37"/>
    <mergeCell ref="L37:M37"/>
    <mergeCell ref="N37:N38"/>
    <mergeCell ref="Y35:Z35"/>
    <mergeCell ref="AL33:AM33"/>
    <mergeCell ref="A35:A36"/>
    <mergeCell ref="B35:C35"/>
    <mergeCell ref="D35:E35"/>
    <mergeCell ref="F35:G35"/>
    <mergeCell ref="H35:I35"/>
    <mergeCell ref="J35:K35"/>
    <mergeCell ref="L35:M35"/>
    <mergeCell ref="W33:X33"/>
    <mergeCell ref="Y33:Z33"/>
    <mergeCell ref="AA33:AA34"/>
    <mergeCell ref="AB33:AC33"/>
    <mergeCell ref="AD33:AE33"/>
    <mergeCell ref="AF33:AG33"/>
    <mergeCell ref="L33:M33"/>
    <mergeCell ref="N33:N34"/>
    <mergeCell ref="O33:P33"/>
    <mergeCell ref="Q33:R33"/>
    <mergeCell ref="S33:T33"/>
    <mergeCell ref="U33:V33"/>
    <mergeCell ref="A33:A34"/>
    <mergeCell ref="B33:C33"/>
    <mergeCell ref="AJ35:AK35"/>
    <mergeCell ref="AL35:AM35"/>
    <mergeCell ref="D33:E33"/>
    <mergeCell ref="F33:G33"/>
    <mergeCell ref="H33:I33"/>
    <mergeCell ref="J33:K33"/>
    <mergeCell ref="AB31:AC31"/>
    <mergeCell ref="AD31:AE31"/>
    <mergeCell ref="AF31:AG31"/>
    <mergeCell ref="AH31:AI31"/>
    <mergeCell ref="AJ31:AK31"/>
    <mergeCell ref="AH33:AI33"/>
    <mergeCell ref="AJ33:AK33"/>
    <mergeCell ref="AL31:AM31"/>
    <mergeCell ref="Q31:R31"/>
    <mergeCell ref="S31:T31"/>
    <mergeCell ref="U31:V31"/>
    <mergeCell ref="W31:X31"/>
    <mergeCell ref="Y31:Z31"/>
    <mergeCell ref="AA31:AA32"/>
    <mergeCell ref="AL29:AM29"/>
    <mergeCell ref="A31:A32"/>
    <mergeCell ref="B31:C31"/>
    <mergeCell ref="D31:E31"/>
    <mergeCell ref="F31:G31"/>
    <mergeCell ref="H31:I31"/>
    <mergeCell ref="J31:K31"/>
    <mergeCell ref="L31:M31"/>
    <mergeCell ref="N31:N32"/>
    <mergeCell ref="O31:P31"/>
    <mergeCell ref="AA29:AA30"/>
    <mergeCell ref="AB29:AC29"/>
    <mergeCell ref="AD29:AE29"/>
    <mergeCell ref="AF29:AG29"/>
    <mergeCell ref="AH29:AI29"/>
    <mergeCell ref="AJ29:AK29"/>
    <mergeCell ref="O29:P29"/>
    <mergeCell ref="Q29:R29"/>
    <mergeCell ref="S29:T29"/>
    <mergeCell ref="U29:V29"/>
    <mergeCell ref="W29:X29"/>
    <mergeCell ref="Y29:Z29"/>
    <mergeCell ref="AJ27:AK27"/>
    <mergeCell ref="AL27:AM27"/>
    <mergeCell ref="A29:A30"/>
    <mergeCell ref="B29:C29"/>
    <mergeCell ref="D29:E29"/>
    <mergeCell ref="F29:G29"/>
    <mergeCell ref="H29:I29"/>
    <mergeCell ref="J29:K29"/>
    <mergeCell ref="L29:M29"/>
    <mergeCell ref="N29:N30"/>
    <mergeCell ref="Y27:Z27"/>
    <mergeCell ref="AA27:AA28"/>
    <mergeCell ref="AB27:AC27"/>
    <mergeCell ref="AD27:AE27"/>
    <mergeCell ref="AF27:AG27"/>
    <mergeCell ref="AH27:AI27"/>
    <mergeCell ref="N27:N28"/>
    <mergeCell ref="O27:P27"/>
    <mergeCell ref="Q27:R27"/>
    <mergeCell ref="S27:T27"/>
    <mergeCell ref="U27:V27"/>
    <mergeCell ref="W27:X27"/>
    <mergeCell ref="B25:M25"/>
    <mergeCell ref="O25:Z25"/>
    <mergeCell ref="AB25:AM25"/>
    <mergeCell ref="A27:A28"/>
    <mergeCell ref="B27:C27"/>
    <mergeCell ref="D27:E27"/>
    <mergeCell ref="F27:G27"/>
    <mergeCell ref="H27:I27"/>
    <mergeCell ref="J27:K27"/>
    <mergeCell ref="L27:M27"/>
    <mergeCell ref="B1:AM1"/>
    <mergeCell ref="AI4:AJ5"/>
    <mergeCell ref="AK4:AL5"/>
    <mergeCell ref="AM4:AM5"/>
  </mergeCells>
  <conditionalFormatting sqref="B28">
    <cfRule type="containsText" dxfId="1979" priority="2161" operator="containsText" text="ANT">
      <formula>NOT(ISERROR(SEARCH("ANT",B28)))</formula>
    </cfRule>
    <cfRule type="containsText" dxfId="1978" priority="2162" operator="containsText" text="KOC">
      <formula>NOT(ISERROR(SEARCH("KOC",B28)))</formula>
    </cfRule>
    <cfRule type="containsText" dxfId="1977" priority="2163" operator="containsText" text="DYB">
      <formula>NOT(ISERROR(SEARCH("DYB",B28)))</formula>
    </cfRule>
    <cfRule type="containsText" dxfId="1976" priority="2164" operator="containsText" text="ELZ">
      <formula>NOT(ISERROR(SEARCH("ELZ",B28)))</formula>
    </cfRule>
    <cfRule type="containsText" dxfId="1975" priority="2165" operator="containsText" text="URF">
      <formula>NOT(ISERROR(SEARCH("URF",B28)))</formula>
    </cfRule>
    <cfRule type="containsText" dxfId="1974" priority="2166" operator="containsText" text="ANK">
      <formula>NOT(ISERROR(SEARCH("ANK",B28)))</formula>
    </cfRule>
    <cfRule type="containsText" dxfId="1973" priority="2167" operator="containsText" text="BUR">
      <formula>NOT(ISERROR(SEARCH("BUR",B28)))</formula>
    </cfRule>
    <cfRule type="containsText" dxfId="1972" priority="2168" operator="containsText" text="İST">
      <formula>NOT(ISERROR(SEARCH("İST",B28)))</formula>
    </cfRule>
    <cfRule type="containsText" dxfId="1971" priority="2169" operator="containsText" text="İZM">
      <formula>NOT(ISERROR(SEARCH("İZM",B28)))</formula>
    </cfRule>
    <cfRule type="containsText" dxfId="1970" priority="2170" operator="containsText" text="ADA">
      <formula>NOT(ISERROR(SEARCH("ADA",B28)))</formula>
    </cfRule>
  </conditionalFormatting>
  <conditionalFormatting sqref="AE81 AE83 AE85 AE87 AE89 AE91 AE94 AG81 AG83 AG85 AG87 AG89 AG91 AG94 AI81 AI83 AI85 AI87 AI89 AI91 AI94 AK81 AK83 AK85 AK87 AK91 AK94 AM81 AM83 AM85 AM87 AM89 AM91 AM94">
    <cfRule type="containsText" dxfId="1969" priority="931" operator="containsText" text="ANT">
      <formula>NOT(ISERROR(SEARCH("ANT",AE81)))</formula>
    </cfRule>
    <cfRule type="containsText" dxfId="1968" priority="932" operator="containsText" text="KOC">
      <formula>NOT(ISERROR(SEARCH("KOC",AE81)))</formula>
    </cfRule>
    <cfRule type="containsText" dxfId="1967" priority="933" operator="containsText" text="DYB">
      <formula>NOT(ISERROR(SEARCH("DYB",AE81)))</formula>
    </cfRule>
    <cfRule type="containsText" dxfId="1966" priority="934" operator="containsText" text="ELZ">
      <formula>NOT(ISERROR(SEARCH("ELZ",AE81)))</formula>
    </cfRule>
    <cfRule type="containsText" dxfId="1965" priority="935" operator="containsText" text="URF">
      <formula>NOT(ISERROR(SEARCH("URF",AE81)))</formula>
    </cfRule>
    <cfRule type="containsText" dxfId="1964" priority="936" operator="containsText" text="ANK">
      <formula>NOT(ISERROR(SEARCH("ANK",AE81)))</formula>
    </cfRule>
    <cfRule type="containsText" dxfId="1963" priority="937" operator="containsText" text="BUR">
      <formula>NOT(ISERROR(SEARCH("BUR",AE81)))</formula>
    </cfRule>
    <cfRule type="containsText" dxfId="1962" priority="938" operator="containsText" text="İST">
      <formula>NOT(ISERROR(SEARCH("İST",AE81)))</formula>
    </cfRule>
    <cfRule type="containsText" dxfId="1961" priority="939" operator="containsText" text="İZM">
      <formula>NOT(ISERROR(SEARCH("İZM",AE81)))</formula>
    </cfRule>
    <cfRule type="containsText" dxfId="1960" priority="940" operator="containsText" text="ADA">
      <formula>NOT(ISERROR(SEARCH("ADA",AE81)))</formula>
    </cfRule>
  </conditionalFormatting>
  <conditionalFormatting sqref="C28">
    <cfRule type="containsText" dxfId="1959" priority="2151" operator="containsText" text="ANT">
      <formula>NOT(ISERROR(SEARCH("ANT",C28)))</formula>
    </cfRule>
    <cfRule type="containsText" dxfId="1958" priority="2152" operator="containsText" text="KOC">
      <formula>NOT(ISERROR(SEARCH("KOC",C28)))</formula>
    </cfRule>
    <cfRule type="containsText" dxfId="1957" priority="2153" operator="containsText" text="DYB">
      <formula>NOT(ISERROR(SEARCH("DYB",C28)))</formula>
    </cfRule>
    <cfRule type="containsText" dxfId="1956" priority="2154" operator="containsText" text="ELZ">
      <formula>NOT(ISERROR(SEARCH("ELZ",C28)))</formula>
    </cfRule>
    <cfRule type="containsText" dxfId="1955" priority="2155" operator="containsText" text="URF">
      <formula>NOT(ISERROR(SEARCH("URF",C28)))</formula>
    </cfRule>
    <cfRule type="containsText" dxfId="1954" priority="2156" operator="containsText" text="ANK">
      <formula>NOT(ISERROR(SEARCH("ANK",C28)))</formula>
    </cfRule>
    <cfRule type="containsText" dxfId="1953" priority="2157" operator="containsText" text="BUR">
      <formula>NOT(ISERROR(SEARCH("BUR",C28)))</formula>
    </cfRule>
    <cfRule type="containsText" dxfId="1952" priority="2158" operator="containsText" text="İST">
      <formula>NOT(ISERROR(SEARCH("İST",C28)))</formula>
    </cfRule>
    <cfRule type="containsText" dxfId="1951" priority="2159" operator="containsText" text="İZM">
      <formula>NOT(ISERROR(SEARCH("İZM",C28)))</formula>
    </cfRule>
    <cfRule type="containsText" dxfId="1950" priority="2160" operator="containsText" text="ADA">
      <formula>NOT(ISERROR(SEARCH("ADA",C28)))</formula>
    </cfRule>
  </conditionalFormatting>
  <conditionalFormatting sqref="D28 F28 H28 J28 L28">
    <cfRule type="containsText" dxfId="1949" priority="2141" operator="containsText" text="ANT">
      <formula>NOT(ISERROR(SEARCH("ANT",D28)))</formula>
    </cfRule>
    <cfRule type="containsText" dxfId="1948" priority="2142" operator="containsText" text="KOC">
      <formula>NOT(ISERROR(SEARCH("KOC",D28)))</formula>
    </cfRule>
    <cfRule type="containsText" dxfId="1947" priority="2143" operator="containsText" text="DYB">
      <formula>NOT(ISERROR(SEARCH("DYB",D28)))</formula>
    </cfRule>
    <cfRule type="containsText" dxfId="1946" priority="2144" operator="containsText" text="ELZ">
      <formula>NOT(ISERROR(SEARCH("ELZ",D28)))</formula>
    </cfRule>
    <cfRule type="containsText" dxfId="1945" priority="2145" operator="containsText" text="URF">
      <formula>NOT(ISERROR(SEARCH("URF",D28)))</formula>
    </cfRule>
    <cfRule type="containsText" dxfId="1944" priority="2146" operator="containsText" text="ANK">
      <formula>NOT(ISERROR(SEARCH("ANK",D28)))</formula>
    </cfRule>
    <cfRule type="containsText" dxfId="1943" priority="2147" operator="containsText" text="BUR">
      <formula>NOT(ISERROR(SEARCH("BUR",D28)))</formula>
    </cfRule>
    <cfRule type="containsText" dxfId="1942" priority="2148" operator="containsText" text="İST">
      <formula>NOT(ISERROR(SEARCH("İST",D28)))</formula>
    </cfRule>
    <cfRule type="containsText" dxfId="1941" priority="2149" operator="containsText" text="İZM">
      <formula>NOT(ISERROR(SEARCH("İZM",D28)))</formula>
    </cfRule>
    <cfRule type="containsText" dxfId="1940" priority="2150" operator="containsText" text="ADA">
      <formula>NOT(ISERROR(SEARCH("ADA",D28)))</formula>
    </cfRule>
  </conditionalFormatting>
  <conditionalFormatting sqref="E28 G28 I28 K28 M28">
    <cfRule type="containsText" dxfId="1939" priority="2131" operator="containsText" text="ANT">
      <formula>NOT(ISERROR(SEARCH("ANT",E28)))</formula>
    </cfRule>
    <cfRule type="containsText" dxfId="1938" priority="2132" operator="containsText" text="KOC">
      <formula>NOT(ISERROR(SEARCH("KOC",E28)))</formula>
    </cfRule>
    <cfRule type="containsText" dxfId="1937" priority="2133" operator="containsText" text="DYB">
      <formula>NOT(ISERROR(SEARCH("DYB",E28)))</formula>
    </cfRule>
    <cfRule type="containsText" dxfId="1936" priority="2134" operator="containsText" text="ELZ">
      <formula>NOT(ISERROR(SEARCH("ELZ",E28)))</formula>
    </cfRule>
    <cfRule type="containsText" dxfId="1935" priority="2135" operator="containsText" text="URF">
      <formula>NOT(ISERROR(SEARCH("URF",E28)))</formula>
    </cfRule>
    <cfRule type="containsText" dxfId="1934" priority="2136" operator="containsText" text="ANK">
      <formula>NOT(ISERROR(SEARCH("ANK",E28)))</formula>
    </cfRule>
    <cfRule type="containsText" dxfId="1933" priority="2137" operator="containsText" text="BUR">
      <formula>NOT(ISERROR(SEARCH("BUR",E28)))</formula>
    </cfRule>
    <cfRule type="containsText" dxfId="1932" priority="2138" operator="containsText" text="İST">
      <formula>NOT(ISERROR(SEARCH("İST",E28)))</formula>
    </cfRule>
    <cfRule type="containsText" dxfId="1931" priority="2139" operator="containsText" text="İZM">
      <formula>NOT(ISERROR(SEARCH("İZM",E28)))</formula>
    </cfRule>
    <cfRule type="containsText" dxfId="1930" priority="2140" operator="containsText" text="ADA">
      <formula>NOT(ISERROR(SEARCH("ADA",E28)))</formula>
    </cfRule>
  </conditionalFormatting>
  <conditionalFormatting sqref="B30">
    <cfRule type="containsText" dxfId="1929" priority="2121" operator="containsText" text="ANT">
      <formula>NOT(ISERROR(SEARCH("ANT",B30)))</formula>
    </cfRule>
    <cfRule type="containsText" dxfId="1928" priority="2122" operator="containsText" text="KOC">
      <formula>NOT(ISERROR(SEARCH("KOC",B30)))</formula>
    </cfRule>
    <cfRule type="containsText" dxfId="1927" priority="2123" operator="containsText" text="DYB">
      <formula>NOT(ISERROR(SEARCH("DYB",B30)))</formula>
    </cfRule>
    <cfRule type="containsText" dxfId="1926" priority="2124" operator="containsText" text="ELZ">
      <formula>NOT(ISERROR(SEARCH("ELZ",B30)))</formula>
    </cfRule>
    <cfRule type="containsText" dxfId="1925" priority="2125" operator="containsText" text="URF">
      <formula>NOT(ISERROR(SEARCH("URF",B30)))</formula>
    </cfRule>
    <cfRule type="containsText" dxfId="1924" priority="2126" operator="containsText" text="ANK">
      <formula>NOT(ISERROR(SEARCH("ANK",B30)))</formula>
    </cfRule>
    <cfRule type="containsText" dxfId="1923" priority="2127" operator="containsText" text="BUR">
      <formula>NOT(ISERROR(SEARCH("BUR",B30)))</formula>
    </cfRule>
    <cfRule type="containsText" dxfId="1922" priority="2128" operator="containsText" text="İST">
      <formula>NOT(ISERROR(SEARCH("İST",B30)))</formula>
    </cfRule>
    <cfRule type="containsText" dxfId="1921" priority="2129" operator="containsText" text="İZM">
      <formula>NOT(ISERROR(SEARCH("İZM",B30)))</formula>
    </cfRule>
    <cfRule type="containsText" dxfId="1920" priority="2130" operator="containsText" text="ADA">
      <formula>NOT(ISERROR(SEARCH("ADA",B30)))</formula>
    </cfRule>
  </conditionalFormatting>
  <conditionalFormatting sqref="C30">
    <cfRule type="containsText" dxfId="1919" priority="2111" operator="containsText" text="ANT">
      <formula>NOT(ISERROR(SEARCH("ANT",C30)))</formula>
    </cfRule>
    <cfRule type="containsText" dxfId="1918" priority="2112" operator="containsText" text="KOC">
      <formula>NOT(ISERROR(SEARCH("KOC",C30)))</formula>
    </cfRule>
    <cfRule type="containsText" dxfId="1917" priority="2113" operator="containsText" text="DYB">
      <formula>NOT(ISERROR(SEARCH("DYB",C30)))</formula>
    </cfRule>
    <cfRule type="containsText" dxfId="1916" priority="2114" operator="containsText" text="ELZ">
      <formula>NOT(ISERROR(SEARCH("ELZ",C30)))</formula>
    </cfRule>
    <cfRule type="containsText" dxfId="1915" priority="2115" operator="containsText" text="URF">
      <formula>NOT(ISERROR(SEARCH("URF",C30)))</formula>
    </cfRule>
    <cfRule type="containsText" dxfId="1914" priority="2116" operator="containsText" text="ANK">
      <formula>NOT(ISERROR(SEARCH("ANK",C30)))</formula>
    </cfRule>
    <cfRule type="containsText" dxfId="1913" priority="2117" operator="containsText" text="BUR">
      <formula>NOT(ISERROR(SEARCH("BUR",C30)))</formula>
    </cfRule>
    <cfRule type="containsText" dxfId="1912" priority="2118" operator="containsText" text="İST">
      <formula>NOT(ISERROR(SEARCH("İST",C30)))</formula>
    </cfRule>
    <cfRule type="containsText" dxfId="1911" priority="2119" operator="containsText" text="İZM">
      <formula>NOT(ISERROR(SEARCH("İZM",C30)))</formula>
    </cfRule>
    <cfRule type="containsText" dxfId="1910" priority="2120" operator="containsText" text="ADA">
      <formula>NOT(ISERROR(SEARCH("ADA",C30)))</formula>
    </cfRule>
  </conditionalFormatting>
  <conditionalFormatting sqref="D30 F30 H30 J30 L30">
    <cfRule type="containsText" dxfId="1909" priority="2101" operator="containsText" text="ANT">
      <formula>NOT(ISERROR(SEARCH("ANT",D30)))</formula>
    </cfRule>
    <cfRule type="containsText" dxfId="1908" priority="2102" operator="containsText" text="KOC">
      <formula>NOT(ISERROR(SEARCH("KOC",D30)))</formula>
    </cfRule>
    <cfRule type="containsText" dxfId="1907" priority="2103" operator="containsText" text="DYB">
      <formula>NOT(ISERROR(SEARCH("DYB",D30)))</formula>
    </cfRule>
    <cfRule type="containsText" dxfId="1906" priority="2104" operator="containsText" text="ELZ">
      <formula>NOT(ISERROR(SEARCH("ELZ",D30)))</formula>
    </cfRule>
    <cfRule type="containsText" dxfId="1905" priority="2105" operator="containsText" text="URF">
      <formula>NOT(ISERROR(SEARCH("URF",D30)))</formula>
    </cfRule>
    <cfRule type="containsText" dxfId="1904" priority="2106" operator="containsText" text="ANK">
      <formula>NOT(ISERROR(SEARCH("ANK",D30)))</formula>
    </cfRule>
    <cfRule type="containsText" dxfId="1903" priority="2107" operator="containsText" text="BUR">
      <formula>NOT(ISERROR(SEARCH("BUR",D30)))</formula>
    </cfRule>
    <cfRule type="containsText" dxfId="1902" priority="2108" operator="containsText" text="İST">
      <formula>NOT(ISERROR(SEARCH("İST",D30)))</formula>
    </cfRule>
    <cfRule type="containsText" dxfId="1901" priority="2109" operator="containsText" text="İZM">
      <formula>NOT(ISERROR(SEARCH("İZM",D30)))</formula>
    </cfRule>
    <cfRule type="containsText" dxfId="1900" priority="2110" operator="containsText" text="ADA">
      <formula>NOT(ISERROR(SEARCH("ADA",D30)))</formula>
    </cfRule>
  </conditionalFormatting>
  <conditionalFormatting sqref="E30 G30 I30 K30 M30">
    <cfRule type="containsText" dxfId="1899" priority="2091" operator="containsText" text="ANT">
      <formula>NOT(ISERROR(SEARCH("ANT",E30)))</formula>
    </cfRule>
    <cfRule type="containsText" dxfId="1898" priority="2092" operator="containsText" text="KOC">
      <formula>NOT(ISERROR(SEARCH("KOC",E30)))</formula>
    </cfRule>
    <cfRule type="containsText" dxfId="1897" priority="2093" operator="containsText" text="DYB">
      <formula>NOT(ISERROR(SEARCH("DYB",E30)))</formula>
    </cfRule>
    <cfRule type="containsText" dxfId="1896" priority="2094" operator="containsText" text="ELZ">
      <formula>NOT(ISERROR(SEARCH("ELZ",E30)))</formula>
    </cfRule>
    <cfRule type="containsText" dxfId="1895" priority="2095" operator="containsText" text="URF">
      <formula>NOT(ISERROR(SEARCH("URF",E30)))</formula>
    </cfRule>
    <cfRule type="containsText" dxfId="1894" priority="2096" operator="containsText" text="ANK">
      <formula>NOT(ISERROR(SEARCH("ANK",E30)))</formula>
    </cfRule>
    <cfRule type="containsText" dxfId="1893" priority="2097" operator="containsText" text="BUR">
      <formula>NOT(ISERROR(SEARCH("BUR",E30)))</formula>
    </cfRule>
    <cfRule type="containsText" dxfId="1892" priority="2098" operator="containsText" text="İST">
      <formula>NOT(ISERROR(SEARCH("İST",E30)))</formula>
    </cfRule>
    <cfRule type="containsText" dxfId="1891" priority="2099" operator="containsText" text="İZM">
      <formula>NOT(ISERROR(SEARCH("İZM",E30)))</formula>
    </cfRule>
    <cfRule type="containsText" dxfId="1890" priority="2100" operator="containsText" text="ADA">
      <formula>NOT(ISERROR(SEARCH("ADA",E30)))</formula>
    </cfRule>
  </conditionalFormatting>
  <conditionalFormatting sqref="B32">
    <cfRule type="containsText" dxfId="1889" priority="2081" operator="containsText" text="ANT">
      <formula>NOT(ISERROR(SEARCH("ANT",B32)))</formula>
    </cfRule>
    <cfRule type="containsText" dxfId="1888" priority="2082" operator="containsText" text="KOC">
      <formula>NOT(ISERROR(SEARCH("KOC",B32)))</formula>
    </cfRule>
    <cfRule type="containsText" dxfId="1887" priority="2083" operator="containsText" text="DYB">
      <formula>NOT(ISERROR(SEARCH("DYB",B32)))</formula>
    </cfRule>
    <cfRule type="containsText" dxfId="1886" priority="2084" operator="containsText" text="ELZ">
      <formula>NOT(ISERROR(SEARCH("ELZ",B32)))</formula>
    </cfRule>
    <cfRule type="containsText" dxfId="1885" priority="2085" operator="containsText" text="URF">
      <formula>NOT(ISERROR(SEARCH("URF",B32)))</formula>
    </cfRule>
    <cfRule type="containsText" dxfId="1884" priority="2086" operator="containsText" text="ANK">
      <formula>NOT(ISERROR(SEARCH("ANK",B32)))</formula>
    </cfRule>
    <cfRule type="containsText" dxfId="1883" priority="2087" operator="containsText" text="BUR">
      <formula>NOT(ISERROR(SEARCH("BUR",B32)))</formula>
    </cfRule>
    <cfRule type="containsText" dxfId="1882" priority="2088" operator="containsText" text="İST">
      <formula>NOT(ISERROR(SEARCH("İST",B32)))</formula>
    </cfRule>
    <cfRule type="containsText" dxfId="1881" priority="2089" operator="containsText" text="İZM">
      <formula>NOT(ISERROR(SEARCH("İZM",B32)))</formula>
    </cfRule>
    <cfRule type="containsText" dxfId="1880" priority="2090" operator="containsText" text="ADA">
      <formula>NOT(ISERROR(SEARCH("ADA",B32)))</formula>
    </cfRule>
  </conditionalFormatting>
  <conditionalFormatting sqref="C32">
    <cfRule type="containsText" dxfId="1879" priority="2071" operator="containsText" text="ANT">
      <formula>NOT(ISERROR(SEARCH("ANT",C32)))</formula>
    </cfRule>
    <cfRule type="containsText" dxfId="1878" priority="2072" operator="containsText" text="KOC">
      <formula>NOT(ISERROR(SEARCH("KOC",C32)))</formula>
    </cfRule>
    <cfRule type="containsText" dxfId="1877" priority="2073" operator="containsText" text="DYB">
      <formula>NOT(ISERROR(SEARCH("DYB",C32)))</formula>
    </cfRule>
    <cfRule type="containsText" dxfId="1876" priority="2074" operator="containsText" text="ELZ">
      <formula>NOT(ISERROR(SEARCH("ELZ",C32)))</formula>
    </cfRule>
    <cfRule type="containsText" dxfId="1875" priority="2075" operator="containsText" text="URF">
      <formula>NOT(ISERROR(SEARCH("URF",C32)))</formula>
    </cfRule>
    <cfRule type="containsText" dxfId="1874" priority="2076" operator="containsText" text="ANK">
      <formula>NOT(ISERROR(SEARCH("ANK",C32)))</formula>
    </cfRule>
    <cfRule type="containsText" dxfId="1873" priority="2077" operator="containsText" text="BUR">
      <formula>NOT(ISERROR(SEARCH("BUR",C32)))</formula>
    </cfRule>
    <cfRule type="containsText" dxfId="1872" priority="2078" operator="containsText" text="İST">
      <formula>NOT(ISERROR(SEARCH("İST",C32)))</formula>
    </cfRule>
    <cfRule type="containsText" dxfId="1871" priority="2079" operator="containsText" text="İZM">
      <formula>NOT(ISERROR(SEARCH("İZM",C32)))</formula>
    </cfRule>
    <cfRule type="containsText" dxfId="1870" priority="2080" operator="containsText" text="ADA">
      <formula>NOT(ISERROR(SEARCH("ADA",C32)))</formula>
    </cfRule>
  </conditionalFormatting>
  <conditionalFormatting sqref="D32 F32 H32 J32 L32">
    <cfRule type="containsText" dxfId="1869" priority="2061" operator="containsText" text="ANT">
      <formula>NOT(ISERROR(SEARCH("ANT",D32)))</formula>
    </cfRule>
    <cfRule type="containsText" dxfId="1868" priority="2062" operator="containsText" text="KOC">
      <formula>NOT(ISERROR(SEARCH("KOC",D32)))</formula>
    </cfRule>
    <cfRule type="containsText" dxfId="1867" priority="2063" operator="containsText" text="DYB">
      <formula>NOT(ISERROR(SEARCH("DYB",D32)))</formula>
    </cfRule>
    <cfRule type="containsText" dxfId="1866" priority="2064" operator="containsText" text="ELZ">
      <formula>NOT(ISERROR(SEARCH("ELZ",D32)))</formula>
    </cfRule>
    <cfRule type="containsText" dxfId="1865" priority="2065" operator="containsText" text="URF">
      <formula>NOT(ISERROR(SEARCH("URF",D32)))</formula>
    </cfRule>
    <cfRule type="containsText" dxfId="1864" priority="2066" operator="containsText" text="ANK">
      <formula>NOT(ISERROR(SEARCH("ANK",D32)))</formula>
    </cfRule>
    <cfRule type="containsText" dxfId="1863" priority="2067" operator="containsText" text="BUR">
      <formula>NOT(ISERROR(SEARCH("BUR",D32)))</formula>
    </cfRule>
    <cfRule type="containsText" dxfId="1862" priority="2068" operator="containsText" text="İST">
      <formula>NOT(ISERROR(SEARCH("İST",D32)))</formula>
    </cfRule>
    <cfRule type="containsText" dxfId="1861" priority="2069" operator="containsText" text="İZM">
      <formula>NOT(ISERROR(SEARCH("İZM",D32)))</formula>
    </cfRule>
    <cfRule type="containsText" dxfId="1860" priority="2070" operator="containsText" text="ADA">
      <formula>NOT(ISERROR(SEARCH("ADA",D32)))</formula>
    </cfRule>
  </conditionalFormatting>
  <conditionalFormatting sqref="E32 G32 I32 K32 M32">
    <cfRule type="containsText" dxfId="1859" priority="2051" operator="containsText" text="ANT">
      <formula>NOT(ISERROR(SEARCH("ANT",E32)))</formula>
    </cfRule>
    <cfRule type="containsText" dxfId="1858" priority="2052" operator="containsText" text="KOC">
      <formula>NOT(ISERROR(SEARCH("KOC",E32)))</formula>
    </cfRule>
    <cfRule type="containsText" dxfId="1857" priority="2053" operator="containsText" text="DYB">
      <formula>NOT(ISERROR(SEARCH("DYB",E32)))</formula>
    </cfRule>
    <cfRule type="containsText" dxfId="1856" priority="2054" operator="containsText" text="ELZ">
      <formula>NOT(ISERROR(SEARCH("ELZ",E32)))</formula>
    </cfRule>
    <cfRule type="containsText" dxfId="1855" priority="2055" operator="containsText" text="URF">
      <formula>NOT(ISERROR(SEARCH("URF",E32)))</formula>
    </cfRule>
    <cfRule type="containsText" dxfId="1854" priority="2056" operator="containsText" text="ANK">
      <formula>NOT(ISERROR(SEARCH("ANK",E32)))</formula>
    </cfRule>
    <cfRule type="containsText" dxfId="1853" priority="2057" operator="containsText" text="BUR">
      <formula>NOT(ISERROR(SEARCH("BUR",E32)))</formula>
    </cfRule>
    <cfRule type="containsText" dxfId="1852" priority="2058" operator="containsText" text="İST">
      <formula>NOT(ISERROR(SEARCH("İST",E32)))</formula>
    </cfRule>
    <cfRule type="containsText" dxfId="1851" priority="2059" operator="containsText" text="İZM">
      <formula>NOT(ISERROR(SEARCH("İZM",E32)))</formula>
    </cfRule>
    <cfRule type="containsText" dxfId="1850" priority="2060" operator="containsText" text="ADA">
      <formula>NOT(ISERROR(SEARCH("ADA",E32)))</formula>
    </cfRule>
  </conditionalFormatting>
  <conditionalFormatting sqref="B34">
    <cfRule type="containsText" dxfId="1849" priority="2041" operator="containsText" text="ANT">
      <formula>NOT(ISERROR(SEARCH("ANT",B34)))</formula>
    </cfRule>
    <cfRule type="containsText" dxfId="1848" priority="2042" operator="containsText" text="KOC">
      <formula>NOT(ISERROR(SEARCH("KOC",B34)))</formula>
    </cfRule>
    <cfRule type="containsText" dxfId="1847" priority="2043" operator="containsText" text="DYB">
      <formula>NOT(ISERROR(SEARCH("DYB",B34)))</formula>
    </cfRule>
    <cfRule type="containsText" dxfId="1846" priority="2044" operator="containsText" text="ELZ">
      <formula>NOT(ISERROR(SEARCH("ELZ",B34)))</formula>
    </cfRule>
    <cfRule type="containsText" dxfId="1845" priority="2045" operator="containsText" text="URF">
      <formula>NOT(ISERROR(SEARCH("URF",B34)))</formula>
    </cfRule>
    <cfRule type="containsText" dxfId="1844" priority="2046" operator="containsText" text="ANK">
      <formula>NOT(ISERROR(SEARCH("ANK",B34)))</formula>
    </cfRule>
    <cfRule type="containsText" dxfId="1843" priority="2047" operator="containsText" text="BUR">
      <formula>NOT(ISERROR(SEARCH("BUR",B34)))</formula>
    </cfRule>
    <cfRule type="containsText" dxfId="1842" priority="2048" operator="containsText" text="İST">
      <formula>NOT(ISERROR(SEARCH("İST",B34)))</formula>
    </cfRule>
    <cfRule type="containsText" dxfId="1841" priority="2049" operator="containsText" text="İZM">
      <formula>NOT(ISERROR(SEARCH("İZM",B34)))</formula>
    </cfRule>
    <cfRule type="containsText" dxfId="1840" priority="2050" operator="containsText" text="ADA">
      <formula>NOT(ISERROR(SEARCH("ADA",B34)))</formula>
    </cfRule>
  </conditionalFormatting>
  <conditionalFormatting sqref="C34">
    <cfRule type="containsText" dxfId="1839" priority="2031" operator="containsText" text="ANT">
      <formula>NOT(ISERROR(SEARCH("ANT",C34)))</formula>
    </cfRule>
    <cfRule type="containsText" dxfId="1838" priority="2032" operator="containsText" text="KOC">
      <formula>NOT(ISERROR(SEARCH("KOC",C34)))</formula>
    </cfRule>
    <cfRule type="containsText" dxfId="1837" priority="2033" operator="containsText" text="DYB">
      <formula>NOT(ISERROR(SEARCH("DYB",C34)))</formula>
    </cfRule>
    <cfRule type="containsText" dxfId="1836" priority="2034" operator="containsText" text="ELZ">
      <formula>NOT(ISERROR(SEARCH("ELZ",C34)))</formula>
    </cfRule>
    <cfRule type="containsText" dxfId="1835" priority="2035" operator="containsText" text="URF">
      <formula>NOT(ISERROR(SEARCH("URF",C34)))</formula>
    </cfRule>
    <cfRule type="containsText" dxfId="1834" priority="2036" operator="containsText" text="ANK">
      <formula>NOT(ISERROR(SEARCH("ANK",C34)))</formula>
    </cfRule>
    <cfRule type="containsText" dxfId="1833" priority="2037" operator="containsText" text="BUR">
      <formula>NOT(ISERROR(SEARCH("BUR",C34)))</formula>
    </cfRule>
    <cfRule type="containsText" dxfId="1832" priority="2038" operator="containsText" text="İST">
      <formula>NOT(ISERROR(SEARCH("İST",C34)))</formula>
    </cfRule>
    <cfRule type="containsText" dxfId="1831" priority="2039" operator="containsText" text="İZM">
      <formula>NOT(ISERROR(SEARCH("İZM",C34)))</formula>
    </cfRule>
    <cfRule type="containsText" dxfId="1830" priority="2040" operator="containsText" text="ADA">
      <formula>NOT(ISERROR(SEARCH("ADA",C34)))</formula>
    </cfRule>
  </conditionalFormatting>
  <conditionalFormatting sqref="D34 F34 H34 J34 L34">
    <cfRule type="containsText" dxfId="1829" priority="2021" operator="containsText" text="ANT">
      <formula>NOT(ISERROR(SEARCH("ANT",D34)))</formula>
    </cfRule>
    <cfRule type="containsText" dxfId="1828" priority="2022" operator="containsText" text="KOC">
      <formula>NOT(ISERROR(SEARCH("KOC",D34)))</formula>
    </cfRule>
    <cfRule type="containsText" dxfId="1827" priority="2023" operator="containsText" text="DYB">
      <formula>NOT(ISERROR(SEARCH("DYB",D34)))</formula>
    </cfRule>
    <cfRule type="containsText" dxfId="1826" priority="2024" operator="containsText" text="ELZ">
      <formula>NOT(ISERROR(SEARCH("ELZ",D34)))</formula>
    </cfRule>
    <cfRule type="containsText" dxfId="1825" priority="2025" operator="containsText" text="URF">
      <formula>NOT(ISERROR(SEARCH("URF",D34)))</formula>
    </cfRule>
    <cfRule type="containsText" dxfId="1824" priority="2026" operator="containsText" text="ANK">
      <formula>NOT(ISERROR(SEARCH("ANK",D34)))</formula>
    </cfRule>
    <cfRule type="containsText" dxfId="1823" priority="2027" operator="containsText" text="BUR">
      <formula>NOT(ISERROR(SEARCH("BUR",D34)))</formula>
    </cfRule>
    <cfRule type="containsText" dxfId="1822" priority="2028" operator="containsText" text="İST">
      <formula>NOT(ISERROR(SEARCH("İST",D34)))</formula>
    </cfRule>
    <cfRule type="containsText" dxfId="1821" priority="2029" operator="containsText" text="İZM">
      <formula>NOT(ISERROR(SEARCH("İZM",D34)))</formula>
    </cfRule>
    <cfRule type="containsText" dxfId="1820" priority="2030" operator="containsText" text="ADA">
      <formula>NOT(ISERROR(SEARCH("ADA",D34)))</formula>
    </cfRule>
  </conditionalFormatting>
  <conditionalFormatting sqref="E34 G34 I34 K34 M34">
    <cfRule type="containsText" dxfId="1819" priority="2011" operator="containsText" text="ANT">
      <formula>NOT(ISERROR(SEARCH("ANT",E34)))</formula>
    </cfRule>
    <cfRule type="containsText" dxfId="1818" priority="2012" operator="containsText" text="KOC">
      <formula>NOT(ISERROR(SEARCH("KOC",E34)))</formula>
    </cfRule>
    <cfRule type="containsText" dxfId="1817" priority="2013" operator="containsText" text="DYB">
      <formula>NOT(ISERROR(SEARCH("DYB",E34)))</formula>
    </cfRule>
    <cfRule type="containsText" dxfId="1816" priority="2014" operator="containsText" text="ELZ">
      <formula>NOT(ISERROR(SEARCH("ELZ",E34)))</formula>
    </cfRule>
    <cfRule type="containsText" dxfId="1815" priority="2015" operator="containsText" text="URF">
      <formula>NOT(ISERROR(SEARCH("URF",E34)))</formula>
    </cfRule>
    <cfRule type="containsText" dxfId="1814" priority="2016" operator="containsText" text="ANK">
      <formula>NOT(ISERROR(SEARCH("ANK",E34)))</formula>
    </cfRule>
    <cfRule type="containsText" dxfId="1813" priority="2017" operator="containsText" text="BUR">
      <formula>NOT(ISERROR(SEARCH("BUR",E34)))</formula>
    </cfRule>
    <cfRule type="containsText" dxfId="1812" priority="2018" operator="containsText" text="İST">
      <formula>NOT(ISERROR(SEARCH("İST",E34)))</formula>
    </cfRule>
    <cfRule type="containsText" dxfId="1811" priority="2019" operator="containsText" text="İZM">
      <formula>NOT(ISERROR(SEARCH("İZM",E34)))</formula>
    </cfRule>
    <cfRule type="containsText" dxfId="1810" priority="2020" operator="containsText" text="ADA">
      <formula>NOT(ISERROR(SEARCH("ADA",E34)))</formula>
    </cfRule>
  </conditionalFormatting>
  <conditionalFormatting sqref="B36">
    <cfRule type="containsText" dxfId="1809" priority="2001" operator="containsText" text="ANT">
      <formula>NOT(ISERROR(SEARCH("ANT",B36)))</formula>
    </cfRule>
    <cfRule type="containsText" dxfId="1808" priority="2002" operator="containsText" text="KOC">
      <formula>NOT(ISERROR(SEARCH("KOC",B36)))</formula>
    </cfRule>
    <cfRule type="containsText" dxfId="1807" priority="2003" operator="containsText" text="DYB">
      <formula>NOT(ISERROR(SEARCH("DYB",B36)))</formula>
    </cfRule>
    <cfRule type="containsText" dxfId="1806" priority="2004" operator="containsText" text="ELZ">
      <formula>NOT(ISERROR(SEARCH("ELZ",B36)))</formula>
    </cfRule>
    <cfRule type="containsText" dxfId="1805" priority="2005" operator="containsText" text="URF">
      <formula>NOT(ISERROR(SEARCH("URF",B36)))</formula>
    </cfRule>
    <cfRule type="containsText" dxfId="1804" priority="2006" operator="containsText" text="ANK">
      <formula>NOT(ISERROR(SEARCH("ANK",B36)))</formula>
    </cfRule>
    <cfRule type="containsText" dxfId="1803" priority="2007" operator="containsText" text="BUR">
      <formula>NOT(ISERROR(SEARCH("BUR",B36)))</formula>
    </cfRule>
    <cfRule type="containsText" dxfId="1802" priority="2008" operator="containsText" text="İST">
      <formula>NOT(ISERROR(SEARCH("İST",B36)))</formula>
    </cfRule>
    <cfRule type="containsText" dxfId="1801" priority="2009" operator="containsText" text="İZM">
      <formula>NOT(ISERROR(SEARCH("İZM",B36)))</formula>
    </cfRule>
    <cfRule type="containsText" dxfId="1800" priority="2010" operator="containsText" text="ADA">
      <formula>NOT(ISERROR(SEARCH("ADA",B36)))</formula>
    </cfRule>
  </conditionalFormatting>
  <conditionalFormatting sqref="C36">
    <cfRule type="containsText" dxfId="1799" priority="1991" operator="containsText" text="ANT">
      <formula>NOT(ISERROR(SEARCH("ANT",C36)))</formula>
    </cfRule>
    <cfRule type="containsText" dxfId="1798" priority="1992" operator="containsText" text="KOC">
      <formula>NOT(ISERROR(SEARCH("KOC",C36)))</formula>
    </cfRule>
    <cfRule type="containsText" dxfId="1797" priority="1993" operator="containsText" text="DYB">
      <formula>NOT(ISERROR(SEARCH("DYB",C36)))</formula>
    </cfRule>
    <cfRule type="containsText" dxfId="1796" priority="1994" operator="containsText" text="ELZ">
      <formula>NOT(ISERROR(SEARCH("ELZ",C36)))</formula>
    </cfRule>
    <cfRule type="containsText" dxfId="1795" priority="1995" operator="containsText" text="URF">
      <formula>NOT(ISERROR(SEARCH("URF",C36)))</formula>
    </cfRule>
    <cfRule type="containsText" dxfId="1794" priority="1996" operator="containsText" text="ANK">
      <formula>NOT(ISERROR(SEARCH("ANK",C36)))</formula>
    </cfRule>
    <cfRule type="containsText" dxfId="1793" priority="1997" operator="containsText" text="BUR">
      <formula>NOT(ISERROR(SEARCH("BUR",C36)))</formula>
    </cfRule>
    <cfRule type="containsText" dxfId="1792" priority="1998" operator="containsText" text="İST">
      <formula>NOT(ISERROR(SEARCH("İST",C36)))</formula>
    </cfRule>
    <cfRule type="containsText" dxfId="1791" priority="1999" operator="containsText" text="İZM">
      <formula>NOT(ISERROR(SEARCH("İZM",C36)))</formula>
    </cfRule>
    <cfRule type="containsText" dxfId="1790" priority="2000" operator="containsText" text="ADA">
      <formula>NOT(ISERROR(SEARCH("ADA",C36)))</formula>
    </cfRule>
  </conditionalFormatting>
  <conditionalFormatting sqref="D36 F36 H36 J36 L36">
    <cfRule type="containsText" dxfId="1789" priority="1981" operator="containsText" text="ANT">
      <formula>NOT(ISERROR(SEARCH("ANT",D36)))</formula>
    </cfRule>
    <cfRule type="containsText" dxfId="1788" priority="1982" operator="containsText" text="KOC">
      <formula>NOT(ISERROR(SEARCH("KOC",D36)))</formula>
    </cfRule>
    <cfRule type="containsText" dxfId="1787" priority="1983" operator="containsText" text="DYB">
      <formula>NOT(ISERROR(SEARCH("DYB",D36)))</formula>
    </cfRule>
    <cfRule type="containsText" dxfId="1786" priority="1984" operator="containsText" text="ELZ">
      <formula>NOT(ISERROR(SEARCH("ELZ",D36)))</formula>
    </cfRule>
    <cfRule type="containsText" dxfId="1785" priority="1985" operator="containsText" text="URF">
      <formula>NOT(ISERROR(SEARCH("URF",D36)))</formula>
    </cfRule>
    <cfRule type="containsText" dxfId="1784" priority="1986" operator="containsText" text="ANK">
      <formula>NOT(ISERROR(SEARCH("ANK",D36)))</formula>
    </cfRule>
    <cfRule type="containsText" dxfId="1783" priority="1987" operator="containsText" text="BUR">
      <formula>NOT(ISERROR(SEARCH("BUR",D36)))</formula>
    </cfRule>
    <cfRule type="containsText" dxfId="1782" priority="1988" operator="containsText" text="İST">
      <formula>NOT(ISERROR(SEARCH("İST",D36)))</formula>
    </cfRule>
    <cfRule type="containsText" dxfId="1781" priority="1989" operator="containsText" text="İZM">
      <formula>NOT(ISERROR(SEARCH("İZM",D36)))</formula>
    </cfRule>
    <cfRule type="containsText" dxfId="1780" priority="1990" operator="containsText" text="ADA">
      <formula>NOT(ISERROR(SEARCH("ADA",D36)))</formula>
    </cfRule>
  </conditionalFormatting>
  <conditionalFormatting sqref="E36 G36 I36 K36 M36">
    <cfRule type="containsText" dxfId="1779" priority="1971" operator="containsText" text="ANT">
      <formula>NOT(ISERROR(SEARCH("ANT",E36)))</formula>
    </cfRule>
    <cfRule type="containsText" dxfId="1778" priority="1972" operator="containsText" text="KOC">
      <formula>NOT(ISERROR(SEARCH("KOC",E36)))</formula>
    </cfRule>
    <cfRule type="containsText" dxfId="1777" priority="1973" operator="containsText" text="DYB">
      <formula>NOT(ISERROR(SEARCH("DYB",E36)))</formula>
    </cfRule>
    <cfRule type="containsText" dxfId="1776" priority="1974" operator="containsText" text="ELZ">
      <formula>NOT(ISERROR(SEARCH("ELZ",E36)))</formula>
    </cfRule>
    <cfRule type="containsText" dxfId="1775" priority="1975" operator="containsText" text="URF">
      <formula>NOT(ISERROR(SEARCH("URF",E36)))</formula>
    </cfRule>
    <cfRule type="containsText" dxfId="1774" priority="1976" operator="containsText" text="ANK">
      <formula>NOT(ISERROR(SEARCH("ANK",E36)))</formula>
    </cfRule>
    <cfRule type="containsText" dxfId="1773" priority="1977" operator="containsText" text="BUR">
      <formula>NOT(ISERROR(SEARCH("BUR",E36)))</formula>
    </cfRule>
    <cfRule type="containsText" dxfId="1772" priority="1978" operator="containsText" text="İST">
      <formula>NOT(ISERROR(SEARCH("İST",E36)))</formula>
    </cfRule>
    <cfRule type="containsText" dxfId="1771" priority="1979" operator="containsText" text="İZM">
      <formula>NOT(ISERROR(SEARCH("İZM",E36)))</formula>
    </cfRule>
    <cfRule type="containsText" dxfId="1770" priority="1980" operator="containsText" text="ADA">
      <formula>NOT(ISERROR(SEARCH("ADA",E36)))</formula>
    </cfRule>
  </conditionalFormatting>
  <conditionalFormatting sqref="B38">
    <cfRule type="containsText" dxfId="1769" priority="1961" operator="containsText" text="ANT">
      <formula>NOT(ISERROR(SEARCH("ANT",B38)))</formula>
    </cfRule>
    <cfRule type="containsText" dxfId="1768" priority="1962" operator="containsText" text="KOC">
      <formula>NOT(ISERROR(SEARCH("KOC",B38)))</formula>
    </cfRule>
    <cfRule type="containsText" dxfId="1767" priority="1963" operator="containsText" text="DYB">
      <formula>NOT(ISERROR(SEARCH("DYB",B38)))</formula>
    </cfRule>
    <cfRule type="containsText" dxfId="1766" priority="1964" operator="containsText" text="ELZ">
      <formula>NOT(ISERROR(SEARCH("ELZ",B38)))</formula>
    </cfRule>
    <cfRule type="containsText" dxfId="1765" priority="1965" operator="containsText" text="URF">
      <formula>NOT(ISERROR(SEARCH("URF",B38)))</formula>
    </cfRule>
    <cfRule type="containsText" dxfId="1764" priority="1966" operator="containsText" text="ANK">
      <formula>NOT(ISERROR(SEARCH("ANK",B38)))</formula>
    </cfRule>
    <cfRule type="containsText" dxfId="1763" priority="1967" operator="containsText" text="BUR">
      <formula>NOT(ISERROR(SEARCH("BUR",B38)))</formula>
    </cfRule>
    <cfRule type="containsText" dxfId="1762" priority="1968" operator="containsText" text="İST">
      <formula>NOT(ISERROR(SEARCH("İST",B38)))</formula>
    </cfRule>
    <cfRule type="containsText" dxfId="1761" priority="1969" operator="containsText" text="İZM">
      <formula>NOT(ISERROR(SEARCH("İZM",B38)))</formula>
    </cfRule>
    <cfRule type="containsText" dxfId="1760" priority="1970" operator="containsText" text="ADA">
      <formula>NOT(ISERROR(SEARCH("ADA",B38)))</formula>
    </cfRule>
  </conditionalFormatting>
  <conditionalFormatting sqref="C38">
    <cfRule type="containsText" dxfId="1759" priority="1951" operator="containsText" text="ANT">
      <formula>NOT(ISERROR(SEARCH("ANT",C38)))</formula>
    </cfRule>
    <cfRule type="containsText" dxfId="1758" priority="1952" operator="containsText" text="KOC">
      <formula>NOT(ISERROR(SEARCH("KOC",C38)))</formula>
    </cfRule>
    <cfRule type="containsText" dxfId="1757" priority="1953" operator="containsText" text="DYB">
      <formula>NOT(ISERROR(SEARCH("DYB",C38)))</formula>
    </cfRule>
    <cfRule type="containsText" dxfId="1756" priority="1954" operator="containsText" text="ELZ">
      <formula>NOT(ISERROR(SEARCH("ELZ",C38)))</formula>
    </cfRule>
    <cfRule type="containsText" dxfId="1755" priority="1955" operator="containsText" text="URF">
      <formula>NOT(ISERROR(SEARCH("URF",C38)))</formula>
    </cfRule>
    <cfRule type="containsText" dxfId="1754" priority="1956" operator="containsText" text="ANK">
      <formula>NOT(ISERROR(SEARCH("ANK",C38)))</formula>
    </cfRule>
    <cfRule type="containsText" dxfId="1753" priority="1957" operator="containsText" text="BUR">
      <formula>NOT(ISERROR(SEARCH("BUR",C38)))</formula>
    </cfRule>
    <cfRule type="containsText" dxfId="1752" priority="1958" operator="containsText" text="İST">
      <formula>NOT(ISERROR(SEARCH("İST",C38)))</formula>
    </cfRule>
    <cfRule type="containsText" dxfId="1751" priority="1959" operator="containsText" text="İZM">
      <formula>NOT(ISERROR(SEARCH("İZM",C38)))</formula>
    </cfRule>
    <cfRule type="containsText" dxfId="1750" priority="1960" operator="containsText" text="ADA">
      <formula>NOT(ISERROR(SEARCH("ADA",C38)))</formula>
    </cfRule>
  </conditionalFormatting>
  <conditionalFormatting sqref="D38 F38 H38 J38 L38">
    <cfRule type="containsText" dxfId="1749" priority="1941" operator="containsText" text="ANT">
      <formula>NOT(ISERROR(SEARCH("ANT",D38)))</formula>
    </cfRule>
    <cfRule type="containsText" dxfId="1748" priority="1942" operator="containsText" text="KOC">
      <formula>NOT(ISERROR(SEARCH("KOC",D38)))</formula>
    </cfRule>
    <cfRule type="containsText" dxfId="1747" priority="1943" operator="containsText" text="DYB">
      <formula>NOT(ISERROR(SEARCH("DYB",D38)))</formula>
    </cfRule>
    <cfRule type="containsText" dxfId="1746" priority="1944" operator="containsText" text="ELZ">
      <formula>NOT(ISERROR(SEARCH("ELZ",D38)))</formula>
    </cfRule>
    <cfRule type="containsText" dxfId="1745" priority="1945" operator="containsText" text="URF">
      <formula>NOT(ISERROR(SEARCH("URF",D38)))</formula>
    </cfRule>
    <cfRule type="containsText" dxfId="1744" priority="1946" operator="containsText" text="ANK">
      <formula>NOT(ISERROR(SEARCH("ANK",D38)))</formula>
    </cfRule>
    <cfRule type="containsText" dxfId="1743" priority="1947" operator="containsText" text="BUR">
      <formula>NOT(ISERROR(SEARCH("BUR",D38)))</formula>
    </cfRule>
    <cfRule type="containsText" dxfId="1742" priority="1948" operator="containsText" text="İST">
      <formula>NOT(ISERROR(SEARCH("İST",D38)))</formula>
    </cfRule>
    <cfRule type="containsText" dxfId="1741" priority="1949" operator="containsText" text="İZM">
      <formula>NOT(ISERROR(SEARCH("İZM",D38)))</formula>
    </cfRule>
    <cfRule type="containsText" dxfId="1740" priority="1950" operator="containsText" text="ADA">
      <formula>NOT(ISERROR(SEARCH("ADA",D38)))</formula>
    </cfRule>
  </conditionalFormatting>
  <conditionalFormatting sqref="E38 G38 I38 K38 M38">
    <cfRule type="containsText" dxfId="1739" priority="1931" operator="containsText" text="ANT">
      <formula>NOT(ISERROR(SEARCH("ANT",E38)))</formula>
    </cfRule>
    <cfRule type="containsText" dxfId="1738" priority="1932" operator="containsText" text="KOC">
      <formula>NOT(ISERROR(SEARCH("KOC",E38)))</formula>
    </cfRule>
    <cfRule type="containsText" dxfId="1737" priority="1933" operator="containsText" text="DYB">
      <formula>NOT(ISERROR(SEARCH("DYB",E38)))</formula>
    </cfRule>
    <cfRule type="containsText" dxfId="1736" priority="1934" operator="containsText" text="ELZ">
      <formula>NOT(ISERROR(SEARCH("ELZ",E38)))</formula>
    </cfRule>
    <cfRule type="containsText" dxfId="1735" priority="1935" operator="containsText" text="URF">
      <formula>NOT(ISERROR(SEARCH("URF",E38)))</formula>
    </cfRule>
    <cfRule type="containsText" dxfId="1734" priority="1936" operator="containsText" text="ANK">
      <formula>NOT(ISERROR(SEARCH("ANK",E38)))</formula>
    </cfRule>
    <cfRule type="containsText" dxfId="1733" priority="1937" operator="containsText" text="BUR">
      <formula>NOT(ISERROR(SEARCH("BUR",E38)))</formula>
    </cfRule>
    <cfRule type="containsText" dxfId="1732" priority="1938" operator="containsText" text="İST">
      <formula>NOT(ISERROR(SEARCH("İST",E38)))</formula>
    </cfRule>
    <cfRule type="containsText" dxfId="1731" priority="1939" operator="containsText" text="İZM">
      <formula>NOT(ISERROR(SEARCH("İZM",E38)))</formula>
    </cfRule>
    <cfRule type="containsText" dxfId="1730" priority="1940" operator="containsText" text="ADA">
      <formula>NOT(ISERROR(SEARCH("ADA",E38)))</formula>
    </cfRule>
  </conditionalFormatting>
  <conditionalFormatting sqref="B40">
    <cfRule type="containsText" dxfId="1729" priority="1921" operator="containsText" text="ANT">
      <formula>NOT(ISERROR(SEARCH("ANT",B40)))</formula>
    </cfRule>
    <cfRule type="containsText" dxfId="1728" priority="1922" operator="containsText" text="KOC">
      <formula>NOT(ISERROR(SEARCH("KOC",B40)))</formula>
    </cfRule>
    <cfRule type="containsText" dxfId="1727" priority="1923" operator="containsText" text="DYB">
      <formula>NOT(ISERROR(SEARCH("DYB",B40)))</formula>
    </cfRule>
    <cfRule type="containsText" dxfId="1726" priority="1924" operator="containsText" text="ELZ">
      <formula>NOT(ISERROR(SEARCH("ELZ",B40)))</formula>
    </cfRule>
    <cfRule type="containsText" dxfId="1725" priority="1925" operator="containsText" text="URF">
      <formula>NOT(ISERROR(SEARCH("URF",B40)))</formula>
    </cfRule>
    <cfRule type="containsText" dxfId="1724" priority="1926" operator="containsText" text="ANK">
      <formula>NOT(ISERROR(SEARCH("ANK",B40)))</formula>
    </cfRule>
    <cfRule type="containsText" dxfId="1723" priority="1927" operator="containsText" text="BUR">
      <formula>NOT(ISERROR(SEARCH("BUR",B40)))</formula>
    </cfRule>
    <cfRule type="containsText" dxfId="1722" priority="1928" operator="containsText" text="İST">
      <formula>NOT(ISERROR(SEARCH("İST",B40)))</formula>
    </cfRule>
    <cfRule type="containsText" dxfId="1721" priority="1929" operator="containsText" text="İZM">
      <formula>NOT(ISERROR(SEARCH("İZM",B40)))</formula>
    </cfRule>
    <cfRule type="containsText" dxfId="1720" priority="1930" operator="containsText" text="ADA">
      <formula>NOT(ISERROR(SEARCH("ADA",B40)))</formula>
    </cfRule>
  </conditionalFormatting>
  <conditionalFormatting sqref="C40">
    <cfRule type="containsText" dxfId="1719" priority="1911" operator="containsText" text="ANT">
      <formula>NOT(ISERROR(SEARCH("ANT",C40)))</formula>
    </cfRule>
    <cfRule type="containsText" dxfId="1718" priority="1912" operator="containsText" text="KOC">
      <formula>NOT(ISERROR(SEARCH("KOC",C40)))</formula>
    </cfRule>
    <cfRule type="containsText" dxfId="1717" priority="1913" operator="containsText" text="DYB">
      <formula>NOT(ISERROR(SEARCH("DYB",C40)))</formula>
    </cfRule>
    <cfRule type="containsText" dxfId="1716" priority="1914" operator="containsText" text="ELZ">
      <formula>NOT(ISERROR(SEARCH("ELZ",C40)))</formula>
    </cfRule>
    <cfRule type="containsText" dxfId="1715" priority="1915" operator="containsText" text="URF">
      <formula>NOT(ISERROR(SEARCH("URF",C40)))</formula>
    </cfRule>
    <cfRule type="containsText" dxfId="1714" priority="1916" operator="containsText" text="ANK">
      <formula>NOT(ISERROR(SEARCH("ANK",C40)))</formula>
    </cfRule>
    <cfRule type="containsText" dxfId="1713" priority="1917" operator="containsText" text="BUR">
      <formula>NOT(ISERROR(SEARCH("BUR",C40)))</formula>
    </cfRule>
    <cfRule type="containsText" dxfId="1712" priority="1918" operator="containsText" text="İST">
      <formula>NOT(ISERROR(SEARCH("İST",C40)))</formula>
    </cfRule>
    <cfRule type="containsText" dxfId="1711" priority="1919" operator="containsText" text="İZM">
      <formula>NOT(ISERROR(SEARCH("İZM",C40)))</formula>
    </cfRule>
    <cfRule type="containsText" dxfId="1710" priority="1920" operator="containsText" text="ADA">
      <formula>NOT(ISERROR(SEARCH("ADA",C40)))</formula>
    </cfRule>
  </conditionalFormatting>
  <conditionalFormatting sqref="D40 F40 H40 J40 L40">
    <cfRule type="containsText" dxfId="1709" priority="1901" operator="containsText" text="ANT">
      <formula>NOT(ISERROR(SEARCH("ANT",D40)))</formula>
    </cfRule>
    <cfRule type="containsText" dxfId="1708" priority="1902" operator="containsText" text="KOC">
      <formula>NOT(ISERROR(SEARCH("KOC",D40)))</formula>
    </cfRule>
    <cfRule type="containsText" dxfId="1707" priority="1903" operator="containsText" text="DYB">
      <formula>NOT(ISERROR(SEARCH("DYB",D40)))</formula>
    </cfRule>
    <cfRule type="containsText" dxfId="1706" priority="1904" operator="containsText" text="ELZ">
      <formula>NOT(ISERROR(SEARCH("ELZ",D40)))</formula>
    </cfRule>
    <cfRule type="containsText" dxfId="1705" priority="1905" operator="containsText" text="URF">
      <formula>NOT(ISERROR(SEARCH("URF",D40)))</formula>
    </cfRule>
    <cfRule type="containsText" dxfId="1704" priority="1906" operator="containsText" text="ANK">
      <formula>NOT(ISERROR(SEARCH("ANK",D40)))</formula>
    </cfRule>
    <cfRule type="containsText" dxfId="1703" priority="1907" operator="containsText" text="BUR">
      <formula>NOT(ISERROR(SEARCH("BUR",D40)))</formula>
    </cfRule>
    <cfRule type="containsText" dxfId="1702" priority="1908" operator="containsText" text="İST">
      <formula>NOT(ISERROR(SEARCH("İST",D40)))</formula>
    </cfRule>
    <cfRule type="containsText" dxfId="1701" priority="1909" operator="containsText" text="İZM">
      <formula>NOT(ISERROR(SEARCH("İZM",D40)))</formula>
    </cfRule>
    <cfRule type="containsText" dxfId="1700" priority="1910" operator="containsText" text="ADA">
      <formula>NOT(ISERROR(SEARCH("ADA",D40)))</formula>
    </cfRule>
  </conditionalFormatting>
  <conditionalFormatting sqref="E40 G40 I40 K40 M40">
    <cfRule type="containsText" dxfId="1699" priority="1891" operator="containsText" text="ANT">
      <formula>NOT(ISERROR(SEARCH("ANT",E40)))</formula>
    </cfRule>
    <cfRule type="containsText" dxfId="1698" priority="1892" operator="containsText" text="KOC">
      <formula>NOT(ISERROR(SEARCH("KOC",E40)))</formula>
    </cfRule>
    <cfRule type="containsText" dxfId="1697" priority="1893" operator="containsText" text="DYB">
      <formula>NOT(ISERROR(SEARCH("DYB",E40)))</formula>
    </cfRule>
    <cfRule type="containsText" dxfId="1696" priority="1894" operator="containsText" text="ELZ">
      <formula>NOT(ISERROR(SEARCH("ELZ",E40)))</formula>
    </cfRule>
    <cfRule type="containsText" dxfId="1695" priority="1895" operator="containsText" text="URF">
      <formula>NOT(ISERROR(SEARCH("URF",E40)))</formula>
    </cfRule>
    <cfRule type="containsText" dxfId="1694" priority="1896" operator="containsText" text="ANK">
      <formula>NOT(ISERROR(SEARCH("ANK",E40)))</formula>
    </cfRule>
    <cfRule type="containsText" dxfId="1693" priority="1897" operator="containsText" text="BUR">
      <formula>NOT(ISERROR(SEARCH("BUR",E40)))</formula>
    </cfRule>
    <cfRule type="containsText" dxfId="1692" priority="1898" operator="containsText" text="İST">
      <formula>NOT(ISERROR(SEARCH("İST",E40)))</formula>
    </cfRule>
    <cfRule type="containsText" dxfId="1691" priority="1899" operator="containsText" text="İZM">
      <formula>NOT(ISERROR(SEARCH("İZM",E40)))</formula>
    </cfRule>
    <cfRule type="containsText" dxfId="1690" priority="1900" operator="containsText" text="ADA">
      <formula>NOT(ISERROR(SEARCH("ADA",E40)))</formula>
    </cfRule>
  </conditionalFormatting>
  <conditionalFormatting sqref="O28">
    <cfRule type="containsText" dxfId="1689" priority="1881" operator="containsText" text="ANT">
      <formula>NOT(ISERROR(SEARCH("ANT",O28)))</formula>
    </cfRule>
    <cfRule type="containsText" dxfId="1688" priority="1882" operator="containsText" text="KOC">
      <formula>NOT(ISERROR(SEARCH("KOC",O28)))</formula>
    </cfRule>
    <cfRule type="containsText" dxfId="1687" priority="1883" operator="containsText" text="DYB">
      <formula>NOT(ISERROR(SEARCH("DYB",O28)))</formula>
    </cfRule>
    <cfRule type="containsText" dxfId="1686" priority="1884" operator="containsText" text="ELZ">
      <formula>NOT(ISERROR(SEARCH("ELZ",O28)))</formula>
    </cfRule>
    <cfRule type="containsText" dxfId="1685" priority="1885" operator="containsText" text="URF">
      <formula>NOT(ISERROR(SEARCH("URF",O28)))</formula>
    </cfRule>
    <cfRule type="containsText" dxfId="1684" priority="1886" operator="containsText" text="ANK">
      <formula>NOT(ISERROR(SEARCH("ANK",O28)))</formula>
    </cfRule>
    <cfRule type="containsText" dxfId="1683" priority="1887" operator="containsText" text="BUR">
      <formula>NOT(ISERROR(SEARCH("BUR",O28)))</formula>
    </cfRule>
    <cfRule type="containsText" dxfId="1682" priority="1888" operator="containsText" text="İST">
      <formula>NOT(ISERROR(SEARCH("İST",O28)))</formula>
    </cfRule>
    <cfRule type="containsText" dxfId="1681" priority="1889" operator="containsText" text="İZM">
      <formula>NOT(ISERROR(SEARCH("İZM",O28)))</formula>
    </cfRule>
    <cfRule type="containsText" dxfId="1680" priority="1890" operator="containsText" text="ADA">
      <formula>NOT(ISERROR(SEARCH("ADA",O28)))</formula>
    </cfRule>
  </conditionalFormatting>
  <conditionalFormatting sqref="P28">
    <cfRule type="containsText" dxfId="1679" priority="1871" operator="containsText" text="ANT">
      <formula>NOT(ISERROR(SEARCH("ANT",P28)))</formula>
    </cfRule>
    <cfRule type="containsText" dxfId="1678" priority="1872" operator="containsText" text="KOC">
      <formula>NOT(ISERROR(SEARCH("KOC",P28)))</formula>
    </cfRule>
    <cfRule type="containsText" dxfId="1677" priority="1873" operator="containsText" text="DYB">
      <formula>NOT(ISERROR(SEARCH("DYB",P28)))</formula>
    </cfRule>
    <cfRule type="containsText" dxfId="1676" priority="1874" operator="containsText" text="ELZ">
      <formula>NOT(ISERROR(SEARCH("ELZ",P28)))</formula>
    </cfRule>
    <cfRule type="containsText" dxfId="1675" priority="1875" operator="containsText" text="URF">
      <formula>NOT(ISERROR(SEARCH("URF",P28)))</formula>
    </cfRule>
    <cfRule type="containsText" dxfId="1674" priority="1876" operator="containsText" text="ANK">
      <formula>NOT(ISERROR(SEARCH("ANK",P28)))</formula>
    </cfRule>
    <cfRule type="containsText" dxfId="1673" priority="1877" operator="containsText" text="BUR">
      <formula>NOT(ISERROR(SEARCH("BUR",P28)))</formula>
    </cfRule>
    <cfRule type="containsText" dxfId="1672" priority="1878" operator="containsText" text="İST">
      <formula>NOT(ISERROR(SEARCH("İST",P28)))</formula>
    </cfRule>
    <cfRule type="containsText" dxfId="1671" priority="1879" operator="containsText" text="İZM">
      <formula>NOT(ISERROR(SEARCH("İZM",P28)))</formula>
    </cfRule>
    <cfRule type="containsText" dxfId="1670" priority="1880" operator="containsText" text="ADA">
      <formula>NOT(ISERROR(SEARCH("ADA",P28)))</formula>
    </cfRule>
  </conditionalFormatting>
  <conditionalFormatting sqref="Q28 S28 U28 W28 Y28">
    <cfRule type="containsText" dxfId="1669" priority="1861" operator="containsText" text="ANT">
      <formula>NOT(ISERROR(SEARCH("ANT",Q28)))</formula>
    </cfRule>
    <cfRule type="containsText" dxfId="1668" priority="1862" operator="containsText" text="KOC">
      <formula>NOT(ISERROR(SEARCH("KOC",Q28)))</formula>
    </cfRule>
    <cfRule type="containsText" dxfId="1667" priority="1863" operator="containsText" text="DYB">
      <formula>NOT(ISERROR(SEARCH("DYB",Q28)))</formula>
    </cfRule>
    <cfRule type="containsText" dxfId="1666" priority="1864" operator="containsText" text="ELZ">
      <formula>NOT(ISERROR(SEARCH("ELZ",Q28)))</formula>
    </cfRule>
    <cfRule type="containsText" dxfId="1665" priority="1865" operator="containsText" text="URF">
      <formula>NOT(ISERROR(SEARCH("URF",Q28)))</formula>
    </cfRule>
    <cfRule type="containsText" dxfId="1664" priority="1866" operator="containsText" text="ANK">
      <formula>NOT(ISERROR(SEARCH("ANK",Q28)))</formula>
    </cfRule>
    <cfRule type="containsText" dxfId="1663" priority="1867" operator="containsText" text="BUR">
      <formula>NOT(ISERROR(SEARCH("BUR",Q28)))</formula>
    </cfRule>
    <cfRule type="containsText" dxfId="1662" priority="1868" operator="containsText" text="İST">
      <formula>NOT(ISERROR(SEARCH("İST",Q28)))</formula>
    </cfRule>
    <cfRule type="containsText" dxfId="1661" priority="1869" operator="containsText" text="İZM">
      <formula>NOT(ISERROR(SEARCH("İZM",Q28)))</formula>
    </cfRule>
    <cfRule type="containsText" dxfId="1660" priority="1870" operator="containsText" text="ADA">
      <formula>NOT(ISERROR(SEARCH("ADA",Q28)))</formula>
    </cfRule>
  </conditionalFormatting>
  <conditionalFormatting sqref="R28 T28 V28 X28 Z28">
    <cfRule type="containsText" dxfId="1659" priority="1851" operator="containsText" text="ANT">
      <formula>NOT(ISERROR(SEARCH("ANT",R28)))</formula>
    </cfRule>
    <cfRule type="containsText" dxfId="1658" priority="1852" operator="containsText" text="KOC">
      <formula>NOT(ISERROR(SEARCH("KOC",R28)))</formula>
    </cfRule>
    <cfRule type="containsText" dxfId="1657" priority="1853" operator="containsText" text="DYB">
      <formula>NOT(ISERROR(SEARCH("DYB",R28)))</formula>
    </cfRule>
    <cfRule type="containsText" dxfId="1656" priority="1854" operator="containsText" text="ELZ">
      <formula>NOT(ISERROR(SEARCH("ELZ",R28)))</formula>
    </cfRule>
    <cfRule type="containsText" dxfId="1655" priority="1855" operator="containsText" text="URF">
      <formula>NOT(ISERROR(SEARCH("URF",R28)))</formula>
    </cfRule>
    <cfRule type="containsText" dxfId="1654" priority="1856" operator="containsText" text="ANK">
      <formula>NOT(ISERROR(SEARCH("ANK",R28)))</formula>
    </cfRule>
    <cfRule type="containsText" dxfId="1653" priority="1857" operator="containsText" text="BUR">
      <formula>NOT(ISERROR(SEARCH("BUR",R28)))</formula>
    </cfRule>
    <cfRule type="containsText" dxfId="1652" priority="1858" operator="containsText" text="İST">
      <formula>NOT(ISERROR(SEARCH("İST",R28)))</formula>
    </cfRule>
    <cfRule type="containsText" dxfId="1651" priority="1859" operator="containsText" text="İZM">
      <formula>NOT(ISERROR(SEARCH("İZM",R28)))</formula>
    </cfRule>
    <cfRule type="containsText" dxfId="1650" priority="1860" operator="containsText" text="ADA">
      <formula>NOT(ISERROR(SEARCH("ADA",R28)))</formula>
    </cfRule>
  </conditionalFormatting>
  <conditionalFormatting sqref="O30">
    <cfRule type="containsText" dxfId="1649" priority="1841" operator="containsText" text="ANT">
      <formula>NOT(ISERROR(SEARCH("ANT",O30)))</formula>
    </cfRule>
    <cfRule type="containsText" dxfId="1648" priority="1842" operator="containsText" text="KOC">
      <formula>NOT(ISERROR(SEARCH("KOC",O30)))</formula>
    </cfRule>
    <cfRule type="containsText" dxfId="1647" priority="1843" operator="containsText" text="DYB">
      <formula>NOT(ISERROR(SEARCH("DYB",O30)))</formula>
    </cfRule>
    <cfRule type="containsText" dxfId="1646" priority="1844" operator="containsText" text="ELZ">
      <formula>NOT(ISERROR(SEARCH("ELZ",O30)))</formula>
    </cfRule>
    <cfRule type="containsText" dxfId="1645" priority="1845" operator="containsText" text="URF">
      <formula>NOT(ISERROR(SEARCH("URF",O30)))</formula>
    </cfRule>
    <cfRule type="containsText" dxfId="1644" priority="1846" operator="containsText" text="ANK">
      <formula>NOT(ISERROR(SEARCH("ANK",O30)))</formula>
    </cfRule>
    <cfRule type="containsText" dxfId="1643" priority="1847" operator="containsText" text="BUR">
      <formula>NOT(ISERROR(SEARCH("BUR",O30)))</formula>
    </cfRule>
    <cfRule type="containsText" dxfId="1642" priority="1848" operator="containsText" text="İST">
      <formula>NOT(ISERROR(SEARCH("İST",O30)))</formula>
    </cfRule>
    <cfRule type="containsText" dxfId="1641" priority="1849" operator="containsText" text="İZM">
      <formula>NOT(ISERROR(SEARCH("İZM",O30)))</formula>
    </cfRule>
    <cfRule type="containsText" dxfId="1640" priority="1850" operator="containsText" text="ADA">
      <formula>NOT(ISERROR(SEARCH("ADA",O30)))</formula>
    </cfRule>
  </conditionalFormatting>
  <conditionalFormatting sqref="P30">
    <cfRule type="containsText" dxfId="1639" priority="1831" operator="containsText" text="ANT">
      <formula>NOT(ISERROR(SEARCH("ANT",P30)))</formula>
    </cfRule>
    <cfRule type="containsText" dxfId="1638" priority="1832" operator="containsText" text="KOC">
      <formula>NOT(ISERROR(SEARCH("KOC",P30)))</formula>
    </cfRule>
    <cfRule type="containsText" dxfId="1637" priority="1833" operator="containsText" text="DYB">
      <formula>NOT(ISERROR(SEARCH("DYB",P30)))</formula>
    </cfRule>
    <cfRule type="containsText" dxfId="1636" priority="1834" operator="containsText" text="ELZ">
      <formula>NOT(ISERROR(SEARCH("ELZ",P30)))</formula>
    </cfRule>
    <cfRule type="containsText" dxfId="1635" priority="1835" operator="containsText" text="URF">
      <formula>NOT(ISERROR(SEARCH("URF",P30)))</formula>
    </cfRule>
    <cfRule type="containsText" dxfId="1634" priority="1836" operator="containsText" text="ANK">
      <formula>NOT(ISERROR(SEARCH("ANK",P30)))</formula>
    </cfRule>
    <cfRule type="containsText" dxfId="1633" priority="1837" operator="containsText" text="BUR">
      <formula>NOT(ISERROR(SEARCH("BUR",P30)))</formula>
    </cfRule>
    <cfRule type="containsText" dxfId="1632" priority="1838" operator="containsText" text="İST">
      <formula>NOT(ISERROR(SEARCH("İST",P30)))</formula>
    </cfRule>
    <cfRule type="containsText" dxfId="1631" priority="1839" operator="containsText" text="İZM">
      <formula>NOT(ISERROR(SEARCH("İZM",P30)))</formula>
    </cfRule>
    <cfRule type="containsText" dxfId="1630" priority="1840" operator="containsText" text="ADA">
      <formula>NOT(ISERROR(SEARCH("ADA",P30)))</formula>
    </cfRule>
  </conditionalFormatting>
  <conditionalFormatting sqref="Q30 S30 U30 W30 Y30">
    <cfRule type="containsText" dxfId="1629" priority="1821" operator="containsText" text="ANT">
      <formula>NOT(ISERROR(SEARCH("ANT",Q30)))</formula>
    </cfRule>
    <cfRule type="containsText" dxfId="1628" priority="1822" operator="containsText" text="KOC">
      <formula>NOT(ISERROR(SEARCH("KOC",Q30)))</formula>
    </cfRule>
    <cfRule type="containsText" dxfId="1627" priority="1823" operator="containsText" text="DYB">
      <formula>NOT(ISERROR(SEARCH("DYB",Q30)))</formula>
    </cfRule>
    <cfRule type="containsText" dxfId="1626" priority="1824" operator="containsText" text="ELZ">
      <formula>NOT(ISERROR(SEARCH("ELZ",Q30)))</formula>
    </cfRule>
    <cfRule type="containsText" dxfId="1625" priority="1825" operator="containsText" text="URF">
      <formula>NOT(ISERROR(SEARCH("URF",Q30)))</formula>
    </cfRule>
    <cfRule type="containsText" dxfId="1624" priority="1826" operator="containsText" text="ANK">
      <formula>NOT(ISERROR(SEARCH("ANK",Q30)))</formula>
    </cfRule>
    <cfRule type="containsText" dxfId="1623" priority="1827" operator="containsText" text="BUR">
      <formula>NOT(ISERROR(SEARCH("BUR",Q30)))</formula>
    </cfRule>
    <cfRule type="containsText" dxfId="1622" priority="1828" operator="containsText" text="İST">
      <formula>NOT(ISERROR(SEARCH("İST",Q30)))</formula>
    </cfRule>
    <cfRule type="containsText" dxfId="1621" priority="1829" operator="containsText" text="İZM">
      <formula>NOT(ISERROR(SEARCH("İZM",Q30)))</formula>
    </cfRule>
    <cfRule type="containsText" dxfId="1620" priority="1830" operator="containsText" text="ADA">
      <formula>NOT(ISERROR(SEARCH("ADA",Q30)))</formula>
    </cfRule>
  </conditionalFormatting>
  <conditionalFormatting sqref="R30 T30 V30 X30 Z30">
    <cfRule type="containsText" dxfId="1619" priority="1811" operator="containsText" text="ANT">
      <formula>NOT(ISERROR(SEARCH("ANT",R30)))</formula>
    </cfRule>
    <cfRule type="containsText" dxfId="1618" priority="1812" operator="containsText" text="KOC">
      <formula>NOT(ISERROR(SEARCH("KOC",R30)))</formula>
    </cfRule>
    <cfRule type="containsText" dxfId="1617" priority="1813" operator="containsText" text="DYB">
      <formula>NOT(ISERROR(SEARCH("DYB",R30)))</formula>
    </cfRule>
    <cfRule type="containsText" dxfId="1616" priority="1814" operator="containsText" text="ELZ">
      <formula>NOT(ISERROR(SEARCH("ELZ",R30)))</formula>
    </cfRule>
    <cfRule type="containsText" dxfId="1615" priority="1815" operator="containsText" text="URF">
      <formula>NOT(ISERROR(SEARCH("URF",R30)))</formula>
    </cfRule>
    <cfRule type="containsText" dxfId="1614" priority="1816" operator="containsText" text="ANK">
      <formula>NOT(ISERROR(SEARCH("ANK",R30)))</formula>
    </cfRule>
    <cfRule type="containsText" dxfId="1613" priority="1817" operator="containsText" text="BUR">
      <formula>NOT(ISERROR(SEARCH("BUR",R30)))</formula>
    </cfRule>
    <cfRule type="containsText" dxfId="1612" priority="1818" operator="containsText" text="İST">
      <formula>NOT(ISERROR(SEARCH("İST",R30)))</formula>
    </cfRule>
    <cfRule type="containsText" dxfId="1611" priority="1819" operator="containsText" text="İZM">
      <formula>NOT(ISERROR(SEARCH("İZM",R30)))</formula>
    </cfRule>
    <cfRule type="containsText" dxfId="1610" priority="1820" operator="containsText" text="ADA">
      <formula>NOT(ISERROR(SEARCH("ADA",R30)))</formula>
    </cfRule>
  </conditionalFormatting>
  <conditionalFormatting sqref="O34">
    <cfRule type="containsText" dxfId="1609" priority="1801" operator="containsText" text="ANT">
      <formula>NOT(ISERROR(SEARCH("ANT",O34)))</formula>
    </cfRule>
    <cfRule type="containsText" dxfId="1608" priority="1802" operator="containsText" text="KOC">
      <formula>NOT(ISERROR(SEARCH("KOC",O34)))</formula>
    </cfRule>
    <cfRule type="containsText" dxfId="1607" priority="1803" operator="containsText" text="DYB">
      <formula>NOT(ISERROR(SEARCH("DYB",O34)))</formula>
    </cfRule>
    <cfRule type="containsText" dxfId="1606" priority="1804" operator="containsText" text="ELZ">
      <formula>NOT(ISERROR(SEARCH("ELZ",O34)))</formula>
    </cfRule>
    <cfRule type="containsText" dxfId="1605" priority="1805" operator="containsText" text="URF">
      <formula>NOT(ISERROR(SEARCH("URF",O34)))</formula>
    </cfRule>
    <cfRule type="containsText" dxfId="1604" priority="1806" operator="containsText" text="ANK">
      <formula>NOT(ISERROR(SEARCH("ANK",O34)))</formula>
    </cfRule>
    <cfRule type="containsText" dxfId="1603" priority="1807" operator="containsText" text="BUR">
      <formula>NOT(ISERROR(SEARCH("BUR",O34)))</formula>
    </cfRule>
    <cfRule type="containsText" dxfId="1602" priority="1808" operator="containsText" text="İST">
      <formula>NOT(ISERROR(SEARCH("İST",O34)))</formula>
    </cfRule>
    <cfRule type="containsText" dxfId="1601" priority="1809" operator="containsText" text="İZM">
      <formula>NOT(ISERROR(SEARCH("İZM",O34)))</formula>
    </cfRule>
    <cfRule type="containsText" dxfId="1600" priority="1810" operator="containsText" text="ADA">
      <formula>NOT(ISERROR(SEARCH("ADA",O34)))</formula>
    </cfRule>
  </conditionalFormatting>
  <conditionalFormatting sqref="P34">
    <cfRule type="containsText" dxfId="1599" priority="1791" operator="containsText" text="ANT">
      <formula>NOT(ISERROR(SEARCH("ANT",P34)))</formula>
    </cfRule>
    <cfRule type="containsText" dxfId="1598" priority="1792" operator="containsText" text="KOC">
      <formula>NOT(ISERROR(SEARCH("KOC",P34)))</formula>
    </cfRule>
    <cfRule type="containsText" dxfId="1597" priority="1793" operator="containsText" text="DYB">
      <formula>NOT(ISERROR(SEARCH("DYB",P34)))</formula>
    </cfRule>
    <cfRule type="containsText" dxfId="1596" priority="1794" operator="containsText" text="ELZ">
      <formula>NOT(ISERROR(SEARCH("ELZ",P34)))</formula>
    </cfRule>
    <cfRule type="containsText" dxfId="1595" priority="1795" operator="containsText" text="URF">
      <formula>NOT(ISERROR(SEARCH("URF",P34)))</formula>
    </cfRule>
    <cfRule type="containsText" dxfId="1594" priority="1796" operator="containsText" text="ANK">
      <formula>NOT(ISERROR(SEARCH("ANK",P34)))</formula>
    </cfRule>
    <cfRule type="containsText" dxfId="1593" priority="1797" operator="containsText" text="BUR">
      <formula>NOT(ISERROR(SEARCH("BUR",P34)))</formula>
    </cfRule>
    <cfRule type="containsText" dxfId="1592" priority="1798" operator="containsText" text="İST">
      <formula>NOT(ISERROR(SEARCH("İST",P34)))</formula>
    </cfRule>
    <cfRule type="containsText" dxfId="1591" priority="1799" operator="containsText" text="İZM">
      <formula>NOT(ISERROR(SEARCH("İZM",P34)))</formula>
    </cfRule>
    <cfRule type="containsText" dxfId="1590" priority="1800" operator="containsText" text="ADA">
      <formula>NOT(ISERROR(SEARCH("ADA",P34)))</formula>
    </cfRule>
  </conditionalFormatting>
  <conditionalFormatting sqref="Q34 S34 U34 W34 Y34">
    <cfRule type="containsText" dxfId="1589" priority="1781" operator="containsText" text="ANT">
      <formula>NOT(ISERROR(SEARCH("ANT",Q34)))</formula>
    </cfRule>
    <cfRule type="containsText" dxfId="1588" priority="1782" operator="containsText" text="KOC">
      <formula>NOT(ISERROR(SEARCH("KOC",Q34)))</formula>
    </cfRule>
    <cfRule type="containsText" dxfId="1587" priority="1783" operator="containsText" text="DYB">
      <formula>NOT(ISERROR(SEARCH("DYB",Q34)))</formula>
    </cfRule>
    <cfRule type="containsText" dxfId="1586" priority="1784" operator="containsText" text="ELZ">
      <formula>NOT(ISERROR(SEARCH("ELZ",Q34)))</formula>
    </cfRule>
    <cfRule type="containsText" dxfId="1585" priority="1785" operator="containsText" text="URF">
      <formula>NOT(ISERROR(SEARCH("URF",Q34)))</formula>
    </cfRule>
    <cfRule type="containsText" dxfId="1584" priority="1786" operator="containsText" text="ANK">
      <formula>NOT(ISERROR(SEARCH("ANK",Q34)))</formula>
    </cfRule>
    <cfRule type="containsText" dxfId="1583" priority="1787" operator="containsText" text="BUR">
      <formula>NOT(ISERROR(SEARCH("BUR",Q34)))</formula>
    </cfRule>
    <cfRule type="containsText" dxfId="1582" priority="1788" operator="containsText" text="İST">
      <formula>NOT(ISERROR(SEARCH("İST",Q34)))</formula>
    </cfRule>
    <cfRule type="containsText" dxfId="1581" priority="1789" operator="containsText" text="İZM">
      <formula>NOT(ISERROR(SEARCH("İZM",Q34)))</formula>
    </cfRule>
    <cfRule type="containsText" dxfId="1580" priority="1790" operator="containsText" text="ADA">
      <formula>NOT(ISERROR(SEARCH("ADA",Q34)))</formula>
    </cfRule>
  </conditionalFormatting>
  <conditionalFormatting sqref="R34 T34 V34 X34 Z34">
    <cfRule type="containsText" dxfId="1579" priority="1771" operator="containsText" text="ANT">
      <formula>NOT(ISERROR(SEARCH("ANT",R34)))</formula>
    </cfRule>
    <cfRule type="containsText" dxfId="1578" priority="1772" operator="containsText" text="KOC">
      <formula>NOT(ISERROR(SEARCH("KOC",R34)))</formula>
    </cfRule>
    <cfRule type="containsText" dxfId="1577" priority="1773" operator="containsText" text="DYB">
      <formula>NOT(ISERROR(SEARCH("DYB",R34)))</formula>
    </cfRule>
    <cfRule type="containsText" dxfId="1576" priority="1774" operator="containsText" text="ELZ">
      <formula>NOT(ISERROR(SEARCH("ELZ",R34)))</formula>
    </cfRule>
    <cfRule type="containsText" dxfId="1575" priority="1775" operator="containsText" text="URF">
      <formula>NOT(ISERROR(SEARCH("URF",R34)))</formula>
    </cfRule>
    <cfRule type="containsText" dxfId="1574" priority="1776" operator="containsText" text="ANK">
      <formula>NOT(ISERROR(SEARCH("ANK",R34)))</formula>
    </cfRule>
    <cfRule type="containsText" dxfId="1573" priority="1777" operator="containsText" text="BUR">
      <formula>NOT(ISERROR(SEARCH("BUR",R34)))</formula>
    </cfRule>
    <cfRule type="containsText" dxfId="1572" priority="1778" operator="containsText" text="İST">
      <formula>NOT(ISERROR(SEARCH("İST",R34)))</formula>
    </cfRule>
    <cfRule type="containsText" dxfId="1571" priority="1779" operator="containsText" text="İZM">
      <formula>NOT(ISERROR(SEARCH("İZM",R34)))</formula>
    </cfRule>
    <cfRule type="containsText" dxfId="1570" priority="1780" operator="containsText" text="ADA">
      <formula>NOT(ISERROR(SEARCH("ADA",R34)))</formula>
    </cfRule>
  </conditionalFormatting>
  <conditionalFormatting sqref="O36">
    <cfRule type="containsText" dxfId="1569" priority="1761" operator="containsText" text="ANT">
      <formula>NOT(ISERROR(SEARCH("ANT",O36)))</formula>
    </cfRule>
    <cfRule type="containsText" dxfId="1568" priority="1762" operator="containsText" text="KOC">
      <formula>NOT(ISERROR(SEARCH("KOC",O36)))</formula>
    </cfRule>
    <cfRule type="containsText" dxfId="1567" priority="1763" operator="containsText" text="DYB">
      <formula>NOT(ISERROR(SEARCH("DYB",O36)))</formula>
    </cfRule>
    <cfRule type="containsText" dxfId="1566" priority="1764" operator="containsText" text="ELZ">
      <formula>NOT(ISERROR(SEARCH("ELZ",O36)))</formula>
    </cfRule>
    <cfRule type="containsText" dxfId="1565" priority="1765" operator="containsText" text="URF">
      <formula>NOT(ISERROR(SEARCH("URF",O36)))</formula>
    </cfRule>
    <cfRule type="containsText" dxfId="1564" priority="1766" operator="containsText" text="ANK">
      <formula>NOT(ISERROR(SEARCH("ANK",O36)))</formula>
    </cfRule>
    <cfRule type="containsText" dxfId="1563" priority="1767" operator="containsText" text="BUR">
      <formula>NOT(ISERROR(SEARCH("BUR",O36)))</formula>
    </cfRule>
    <cfRule type="containsText" dxfId="1562" priority="1768" operator="containsText" text="İST">
      <formula>NOT(ISERROR(SEARCH("İST",O36)))</formula>
    </cfRule>
    <cfRule type="containsText" dxfId="1561" priority="1769" operator="containsText" text="İZM">
      <formula>NOT(ISERROR(SEARCH("İZM",O36)))</formula>
    </cfRule>
    <cfRule type="containsText" dxfId="1560" priority="1770" operator="containsText" text="ADA">
      <formula>NOT(ISERROR(SEARCH("ADA",O36)))</formula>
    </cfRule>
  </conditionalFormatting>
  <conditionalFormatting sqref="P36">
    <cfRule type="containsText" dxfId="1559" priority="1751" operator="containsText" text="ANT">
      <formula>NOT(ISERROR(SEARCH("ANT",P36)))</formula>
    </cfRule>
    <cfRule type="containsText" dxfId="1558" priority="1752" operator="containsText" text="KOC">
      <formula>NOT(ISERROR(SEARCH("KOC",P36)))</formula>
    </cfRule>
    <cfRule type="containsText" dxfId="1557" priority="1753" operator="containsText" text="DYB">
      <formula>NOT(ISERROR(SEARCH("DYB",P36)))</formula>
    </cfRule>
    <cfRule type="containsText" dxfId="1556" priority="1754" operator="containsText" text="ELZ">
      <formula>NOT(ISERROR(SEARCH("ELZ",P36)))</formula>
    </cfRule>
    <cfRule type="containsText" dxfId="1555" priority="1755" operator="containsText" text="URF">
      <formula>NOT(ISERROR(SEARCH("URF",P36)))</formula>
    </cfRule>
    <cfRule type="containsText" dxfId="1554" priority="1756" operator="containsText" text="ANK">
      <formula>NOT(ISERROR(SEARCH("ANK",P36)))</formula>
    </cfRule>
    <cfRule type="containsText" dxfId="1553" priority="1757" operator="containsText" text="BUR">
      <formula>NOT(ISERROR(SEARCH("BUR",P36)))</formula>
    </cfRule>
    <cfRule type="containsText" dxfId="1552" priority="1758" operator="containsText" text="İST">
      <formula>NOT(ISERROR(SEARCH("İST",P36)))</formula>
    </cfRule>
    <cfRule type="containsText" dxfId="1551" priority="1759" operator="containsText" text="İZM">
      <formula>NOT(ISERROR(SEARCH("İZM",P36)))</formula>
    </cfRule>
    <cfRule type="containsText" dxfId="1550" priority="1760" operator="containsText" text="ADA">
      <formula>NOT(ISERROR(SEARCH("ADA",P36)))</formula>
    </cfRule>
  </conditionalFormatting>
  <conditionalFormatting sqref="Q36 S36 U36 W36 Y36">
    <cfRule type="containsText" dxfId="1549" priority="1741" operator="containsText" text="ANT">
      <formula>NOT(ISERROR(SEARCH("ANT",Q36)))</formula>
    </cfRule>
    <cfRule type="containsText" dxfId="1548" priority="1742" operator="containsText" text="KOC">
      <formula>NOT(ISERROR(SEARCH("KOC",Q36)))</formula>
    </cfRule>
    <cfRule type="containsText" dxfId="1547" priority="1743" operator="containsText" text="DYB">
      <formula>NOT(ISERROR(SEARCH("DYB",Q36)))</formula>
    </cfRule>
    <cfRule type="containsText" dxfId="1546" priority="1744" operator="containsText" text="ELZ">
      <formula>NOT(ISERROR(SEARCH("ELZ",Q36)))</formula>
    </cfRule>
    <cfRule type="containsText" dxfId="1545" priority="1745" operator="containsText" text="URF">
      <formula>NOT(ISERROR(SEARCH("URF",Q36)))</formula>
    </cfRule>
    <cfRule type="containsText" dxfId="1544" priority="1746" operator="containsText" text="ANK">
      <formula>NOT(ISERROR(SEARCH("ANK",Q36)))</formula>
    </cfRule>
    <cfRule type="containsText" dxfId="1543" priority="1747" operator="containsText" text="BUR">
      <formula>NOT(ISERROR(SEARCH("BUR",Q36)))</formula>
    </cfRule>
    <cfRule type="containsText" dxfId="1542" priority="1748" operator="containsText" text="İST">
      <formula>NOT(ISERROR(SEARCH("İST",Q36)))</formula>
    </cfRule>
    <cfRule type="containsText" dxfId="1541" priority="1749" operator="containsText" text="İZM">
      <formula>NOT(ISERROR(SEARCH("İZM",Q36)))</formula>
    </cfRule>
    <cfRule type="containsText" dxfId="1540" priority="1750" operator="containsText" text="ADA">
      <formula>NOT(ISERROR(SEARCH("ADA",Q36)))</formula>
    </cfRule>
  </conditionalFormatting>
  <conditionalFormatting sqref="R36 T36 V36 X36 Z36">
    <cfRule type="containsText" dxfId="1539" priority="1731" operator="containsText" text="ANT">
      <formula>NOT(ISERROR(SEARCH("ANT",R36)))</formula>
    </cfRule>
    <cfRule type="containsText" dxfId="1538" priority="1732" operator="containsText" text="KOC">
      <formula>NOT(ISERROR(SEARCH("KOC",R36)))</formula>
    </cfRule>
    <cfRule type="containsText" dxfId="1537" priority="1733" operator="containsText" text="DYB">
      <formula>NOT(ISERROR(SEARCH("DYB",R36)))</formula>
    </cfRule>
    <cfRule type="containsText" dxfId="1536" priority="1734" operator="containsText" text="ELZ">
      <formula>NOT(ISERROR(SEARCH("ELZ",R36)))</formula>
    </cfRule>
    <cfRule type="containsText" dxfId="1535" priority="1735" operator="containsText" text="URF">
      <formula>NOT(ISERROR(SEARCH("URF",R36)))</formula>
    </cfRule>
    <cfRule type="containsText" dxfId="1534" priority="1736" operator="containsText" text="ANK">
      <formula>NOT(ISERROR(SEARCH("ANK",R36)))</formula>
    </cfRule>
    <cfRule type="containsText" dxfId="1533" priority="1737" operator="containsText" text="BUR">
      <formula>NOT(ISERROR(SEARCH("BUR",R36)))</formula>
    </cfRule>
    <cfRule type="containsText" dxfId="1532" priority="1738" operator="containsText" text="İST">
      <formula>NOT(ISERROR(SEARCH("İST",R36)))</formula>
    </cfRule>
    <cfRule type="containsText" dxfId="1531" priority="1739" operator="containsText" text="İZM">
      <formula>NOT(ISERROR(SEARCH("İZM",R36)))</formula>
    </cfRule>
    <cfRule type="containsText" dxfId="1530" priority="1740" operator="containsText" text="ADA">
      <formula>NOT(ISERROR(SEARCH("ADA",R36)))</formula>
    </cfRule>
  </conditionalFormatting>
  <conditionalFormatting sqref="O38">
    <cfRule type="containsText" dxfId="1529" priority="1721" operator="containsText" text="ANT">
      <formula>NOT(ISERROR(SEARCH("ANT",O38)))</formula>
    </cfRule>
    <cfRule type="containsText" dxfId="1528" priority="1722" operator="containsText" text="KOC">
      <formula>NOT(ISERROR(SEARCH("KOC",O38)))</formula>
    </cfRule>
    <cfRule type="containsText" dxfId="1527" priority="1723" operator="containsText" text="DYB">
      <formula>NOT(ISERROR(SEARCH("DYB",O38)))</formula>
    </cfRule>
    <cfRule type="containsText" dxfId="1526" priority="1724" operator="containsText" text="ELZ">
      <formula>NOT(ISERROR(SEARCH("ELZ",O38)))</formula>
    </cfRule>
    <cfRule type="containsText" dxfId="1525" priority="1725" operator="containsText" text="URF">
      <formula>NOT(ISERROR(SEARCH("URF",O38)))</formula>
    </cfRule>
    <cfRule type="containsText" dxfId="1524" priority="1726" operator="containsText" text="ANK">
      <formula>NOT(ISERROR(SEARCH("ANK",O38)))</formula>
    </cfRule>
    <cfRule type="containsText" dxfId="1523" priority="1727" operator="containsText" text="BUR">
      <formula>NOT(ISERROR(SEARCH("BUR",O38)))</formula>
    </cfRule>
    <cfRule type="containsText" dxfId="1522" priority="1728" operator="containsText" text="İST">
      <formula>NOT(ISERROR(SEARCH("İST",O38)))</formula>
    </cfRule>
    <cfRule type="containsText" dxfId="1521" priority="1729" operator="containsText" text="İZM">
      <formula>NOT(ISERROR(SEARCH("İZM",O38)))</formula>
    </cfRule>
    <cfRule type="containsText" dxfId="1520" priority="1730" operator="containsText" text="ADA">
      <formula>NOT(ISERROR(SEARCH("ADA",O38)))</formula>
    </cfRule>
  </conditionalFormatting>
  <conditionalFormatting sqref="P38">
    <cfRule type="containsText" dxfId="1519" priority="1711" operator="containsText" text="ANT">
      <formula>NOT(ISERROR(SEARCH("ANT",P38)))</formula>
    </cfRule>
    <cfRule type="containsText" dxfId="1518" priority="1712" operator="containsText" text="KOC">
      <formula>NOT(ISERROR(SEARCH("KOC",P38)))</formula>
    </cfRule>
    <cfRule type="containsText" dxfId="1517" priority="1713" operator="containsText" text="DYB">
      <formula>NOT(ISERROR(SEARCH("DYB",P38)))</formula>
    </cfRule>
    <cfRule type="containsText" dxfId="1516" priority="1714" operator="containsText" text="ELZ">
      <formula>NOT(ISERROR(SEARCH("ELZ",P38)))</formula>
    </cfRule>
    <cfRule type="containsText" dxfId="1515" priority="1715" operator="containsText" text="URF">
      <formula>NOT(ISERROR(SEARCH("URF",P38)))</formula>
    </cfRule>
    <cfRule type="containsText" dxfId="1514" priority="1716" operator="containsText" text="ANK">
      <formula>NOT(ISERROR(SEARCH("ANK",P38)))</formula>
    </cfRule>
    <cfRule type="containsText" dxfId="1513" priority="1717" operator="containsText" text="BUR">
      <formula>NOT(ISERROR(SEARCH("BUR",P38)))</formula>
    </cfRule>
    <cfRule type="containsText" dxfId="1512" priority="1718" operator="containsText" text="İST">
      <formula>NOT(ISERROR(SEARCH("İST",P38)))</formula>
    </cfRule>
    <cfRule type="containsText" dxfId="1511" priority="1719" operator="containsText" text="İZM">
      <formula>NOT(ISERROR(SEARCH("İZM",P38)))</formula>
    </cfRule>
    <cfRule type="containsText" dxfId="1510" priority="1720" operator="containsText" text="ADA">
      <formula>NOT(ISERROR(SEARCH("ADA",P38)))</formula>
    </cfRule>
  </conditionalFormatting>
  <conditionalFormatting sqref="Q38 S38 U38 W38 Y38">
    <cfRule type="containsText" dxfId="1509" priority="1701" operator="containsText" text="ANT">
      <formula>NOT(ISERROR(SEARCH("ANT",Q38)))</formula>
    </cfRule>
    <cfRule type="containsText" dxfId="1508" priority="1702" operator="containsText" text="KOC">
      <formula>NOT(ISERROR(SEARCH("KOC",Q38)))</formula>
    </cfRule>
    <cfRule type="containsText" dxfId="1507" priority="1703" operator="containsText" text="DYB">
      <formula>NOT(ISERROR(SEARCH("DYB",Q38)))</formula>
    </cfRule>
    <cfRule type="containsText" dxfId="1506" priority="1704" operator="containsText" text="ELZ">
      <formula>NOT(ISERROR(SEARCH("ELZ",Q38)))</formula>
    </cfRule>
    <cfRule type="containsText" dxfId="1505" priority="1705" operator="containsText" text="URF">
      <formula>NOT(ISERROR(SEARCH("URF",Q38)))</formula>
    </cfRule>
    <cfRule type="containsText" dxfId="1504" priority="1706" operator="containsText" text="ANK">
      <formula>NOT(ISERROR(SEARCH("ANK",Q38)))</formula>
    </cfRule>
    <cfRule type="containsText" dxfId="1503" priority="1707" operator="containsText" text="BUR">
      <formula>NOT(ISERROR(SEARCH("BUR",Q38)))</formula>
    </cfRule>
    <cfRule type="containsText" dxfId="1502" priority="1708" operator="containsText" text="İST">
      <formula>NOT(ISERROR(SEARCH("İST",Q38)))</formula>
    </cfRule>
    <cfRule type="containsText" dxfId="1501" priority="1709" operator="containsText" text="İZM">
      <formula>NOT(ISERROR(SEARCH("İZM",Q38)))</formula>
    </cfRule>
    <cfRule type="containsText" dxfId="1500" priority="1710" operator="containsText" text="ADA">
      <formula>NOT(ISERROR(SEARCH("ADA",Q38)))</formula>
    </cfRule>
  </conditionalFormatting>
  <conditionalFormatting sqref="R38 T38 V38 X38 Z38">
    <cfRule type="containsText" dxfId="1499" priority="1691" operator="containsText" text="ANT">
      <formula>NOT(ISERROR(SEARCH("ANT",R38)))</formula>
    </cfRule>
    <cfRule type="containsText" dxfId="1498" priority="1692" operator="containsText" text="KOC">
      <formula>NOT(ISERROR(SEARCH("KOC",R38)))</formula>
    </cfRule>
    <cfRule type="containsText" dxfId="1497" priority="1693" operator="containsText" text="DYB">
      <formula>NOT(ISERROR(SEARCH("DYB",R38)))</formula>
    </cfRule>
    <cfRule type="containsText" dxfId="1496" priority="1694" operator="containsText" text="ELZ">
      <formula>NOT(ISERROR(SEARCH("ELZ",R38)))</formula>
    </cfRule>
    <cfRule type="containsText" dxfId="1495" priority="1695" operator="containsText" text="URF">
      <formula>NOT(ISERROR(SEARCH("URF",R38)))</formula>
    </cfRule>
    <cfRule type="containsText" dxfId="1494" priority="1696" operator="containsText" text="ANK">
      <formula>NOT(ISERROR(SEARCH("ANK",R38)))</formula>
    </cfRule>
    <cfRule type="containsText" dxfId="1493" priority="1697" operator="containsText" text="BUR">
      <formula>NOT(ISERROR(SEARCH("BUR",R38)))</formula>
    </cfRule>
    <cfRule type="containsText" dxfId="1492" priority="1698" operator="containsText" text="İST">
      <formula>NOT(ISERROR(SEARCH("İST",R38)))</formula>
    </cfRule>
    <cfRule type="containsText" dxfId="1491" priority="1699" operator="containsText" text="İZM">
      <formula>NOT(ISERROR(SEARCH("İZM",R38)))</formula>
    </cfRule>
    <cfRule type="containsText" dxfId="1490" priority="1700" operator="containsText" text="ADA">
      <formula>NOT(ISERROR(SEARCH("ADA",R38)))</formula>
    </cfRule>
  </conditionalFormatting>
  <conditionalFormatting sqref="O40">
    <cfRule type="containsText" dxfId="1489" priority="1681" operator="containsText" text="ANT">
      <formula>NOT(ISERROR(SEARCH("ANT",O40)))</formula>
    </cfRule>
    <cfRule type="containsText" dxfId="1488" priority="1682" operator="containsText" text="KOC">
      <formula>NOT(ISERROR(SEARCH("KOC",O40)))</formula>
    </cfRule>
    <cfRule type="containsText" dxfId="1487" priority="1683" operator="containsText" text="DYB">
      <formula>NOT(ISERROR(SEARCH("DYB",O40)))</formula>
    </cfRule>
    <cfRule type="containsText" dxfId="1486" priority="1684" operator="containsText" text="ELZ">
      <formula>NOT(ISERROR(SEARCH("ELZ",O40)))</formula>
    </cfRule>
    <cfRule type="containsText" dxfId="1485" priority="1685" operator="containsText" text="URF">
      <formula>NOT(ISERROR(SEARCH("URF",O40)))</formula>
    </cfRule>
    <cfRule type="containsText" dxfId="1484" priority="1686" operator="containsText" text="ANK">
      <formula>NOT(ISERROR(SEARCH("ANK",O40)))</formula>
    </cfRule>
    <cfRule type="containsText" dxfId="1483" priority="1687" operator="containsText" text="BUR">
      <formula>NOT(ISERROR(SEARCH("BUR",O40)))</formula>
    </cfRule>
    <cfRule type="containsText" dxfId="1482" priority="1688" operator="containsText" text="İST">
      <formula>NOT(ISERROR(SEARCH("İST",O40)))</formula>
    </cfRule>
    <cfRule type="containsText" dxfId="1481" priority="1689" operator="containsText" text="İZM">
      <formula>NOT(ISERROR(SEARCH("İZM",O40)))</formula>
    </cfRule>
    <cfRule type="containsText" dxfId="1480" priority="1690" operator="containsText" text="ADA">
      <formula>NOT(ISERROR(SEARCH("ADA",O40)))</formula>
    </cfRule>
  </conditionalFormatting>
  <conditionalFormatting sqref="P40">
    <cfRule type="containsText" dxfId="1479" priority="1671" operator="containsText" text="ANT">
      <formula>NOT(ISERROR(SEARCH("ANT",P40)))</formula>
    </cfRule>
    <cfRule type="containsText" dxfId="1478" priority="1672" operator="containsText" text="KOC">
      <formula>NOT(ISERROR(SEARCH("KOC",P40)))</formula>
    </cfRule>
    <cfRule type="containsText" dxfId="1477" priority="1673" operator="containsText" text="DYB">
      <formula>NOT(ISERROR(SEARCH("DYB",P40)))</formula>
    </cfRule>
    <cfRule type="containsText" dxfId="1476" priority="1674" operator="containsText" text="ELZ">
      <formula>NOT(ISERROR(SEARCH("ELZ",P40)))</formula>
    </cfRule>
    <cfRule type="containsText" dxfId="1475" priority="1675" operator="containsText" text="URF">
      <formula>NOT(ISERROR(SEARCH("URF",P40)))</formula>
    </cfRule>
    <cfRule type="containsText" dxfId="1474" priority="1676" operator="containsText" text="ANK">
      <formula>NOT(ISERROR(SEARCH("ANK",P40)))</formula>
    </cfRule>
    <cfRule type="containsText" dxfId="1473" priority="1677" operator="containsText" text="BUR">
      <formula>NOT(ISERROR(SEARCH("BUR",P40)))</formula>
    </cfRule>
    <cfRule type="containsText" dxfId="1472" priority="1678" operator="containsText" text="İST">
      <formula>NOT(ISERROR(SEARCH("İST",P40)))</formula>
    </cfRule>
    <cfRule type="containsText" dxfId="1471" priority="1679" operator="containsText" text="İZM">
      <formula>NOT(ISERROR(SEARCH("İZM",P40)))</formula>
    </cfRule>
    <cfRule type="containsText" dxfId="1470" priority="1680" operator="containsText" text="ADA">
      <formula>NOT(ISERROR(SEARCH("ADA",P40)))</formula>
    </cfRule>
  </conditionalFormatting>
  <conditionalFormatting sqref="Q40 S40 U40 W40 Y40">
    <cfRule type="containsText" dxfId="1469" priority="1661" operator="containsText" text="ANT">
      <formula>NOT(ISERROR(SEARCH("ANT",Q40)))</formula>
    </cfRule>
    <cfRule type="containsText" dxfId="1468" priority="1662" operator="containsText" text="KOC">
      <formula>NOT(ISERROR(SEARCH("KOC",Q40)))</formula>
    </cfRule>
    <cfRule type="containsText" dxfId="1467" priority="1663" operator="containsText" text="DYB">
      <formula>NOT(ISERROR(SEARCH("DYB",Q40)))</formula>
    </cfRule>
    <cfRule type="containsText" dxfId="1466" priority="1664" operator="containsText" text="ELZ">
      <formula>NOT(ISERROR(SEARCH("ELZ",Q40)))</formula>
    </cfRule>
    <cfRule type="containsText" dxfId="1465" priority="1665" operator="containsText" text="URF">
      <formula>NOT(ISERROR(SEARCH("URF",Q40)))</formula>
    </cfRule>
    <cfRule type="containsText" dxfId="1464" priority="1666" operator="containsText" text="ANK">
      <formula>NOT(ISERROR(SEARCH("ANK",Q40)))</formula>
    </cfRule>
    <cfRule type="containsText" dxfId="1463" priority="1667" operator="containsText" text="BUR">
      <formula>NOT(ISERROR(SEARCH("BUR",Q40)))</formula>
    </cfRule>
    <cfRule type="containsText" dxfId="1462" priority="1668" operator="containsText" text="İST">
      <formula>NOT(ISERROR(SEARCH("İST",Q40)))</formula>
    </cfRule>
    <cfRule type="containsText" dxfId="1461" priority="1669" operator="containsText" text="İZM">
      <formula>NOT(ISERROR(SEARCH("İZM",Q40)))</formula>
    </cfRule>
    <cfRule type="containsText" dxfId="1460" priority="1670" operator="containsText" text="ADA">
      <formula>NOT(ISERROR(SEARCH("ADA",Q40)))</formula>
    </cfRule>
  </conditionalFormatting>
  <conditionalFormatting sqref="R40 T40 V40 X40 Z40">
    <cfRule type="containsText" dxfId="1459" priority="1651" operator="containsText" text="ANT">
      <formula>NOT(ISERROR(SEARCH("ANT",R40)))</formula>
    </cfRule>
    <cfRule type="containsText" dxfId="1458" priority="1652" operator="containsText" text="KOC">
      <formula>NOT(ISERROR(SEARCH("KOC",R40)))</formula>
    </cfRule>
    <cfRule type="containsText" dxfId="1457" priority="1653" operator="containsText" text="DYB">
      <formula>NOT(ISERROR(SEARCH("DYB",R40)))</formula>
    </cfRule>
    <cfRule type="containsText" dxfId="1456" priority="1654" operator="containsText" text="ELZ">
      <formula>NOT(ISERROR(SEARCH("ELZ",R40)))</formula>
    </cfRule>
    <cfRule type="containsText" dxfId="1455" priority="1655" operator="containsText" text="URF">
      <formula>NOT(ISERROR(SEARCH("URF",R40)))</formula>
    </cfRule>
    <cfRule type="containsText" dxfId="1454" priority="1656" operator="containsText" text="ANK">
      <formula>NOT(ISERROR(SEARCH("ANK",R40)))</formula>
    </cfRule>
    <cfRule type="containsText" dxfId="1453" priority="1657" operator="containsText" text="BUR">
      <formula>NOT(ISERROR(SEARCH("BUR",R40)))</formula>
    </cfRule>
    <cfRule type="containsText" dxfId="1452" priority="1658" operator="containsText" text="İST">
      <formula>NOT(ISERROR(SEARCH("İST",R40)))</formula>
    </cfRule>
    <cfRule type="containsText" dxfId="1451" priority="1659" operator="containsText" text="İZM">
      <formula>NOT(ISERROR(SEARCH("İZM",R40)))</formula>
    </cfRule>
    <cfRule type="containsText" dxfId="1450" priority="1660" operator="containsText" text="ADA">
      <formula>NOT(ISERROR(SEARCH("ADA",R40)))</formula>
    </cfRule>
  </conditionalFormatting>
  <conditionalFormatting sqref="AB28">
    <cfRule type="containsText" dxfId="1449" priority="1641" operator="containsText" text="ANT">
      <formula>NOT(ISERROR(SEARCH("ANT",AB28)))</formula>
    </cfRule>
    <cfRule type="containsText" dxfId="1448" priority="1642" operator="containsText" text="KOC">
      <formula>NOT(ISERROR(SEARCH("KOC",AB28)))</formula>
    </cfRule>
    <cfRule type="containsText" dxfId="1447" priority="1643" operator="containsText" text="DYB">
      <formula>NOT(ISERROR(SEARCH("DYB",AB28)))</formula>
    </cfRule>
    <cfRule type="containsText" dxfId="1446" priority="1644" operator="containsText" text="ELZ">
      <formula>NOT(ISERROR(SEARCH("ELZ",AB28)))</formula>
    </cfRule>
    <cfRule type="containsText" dxfId="1445" priority="1645" operator="containsText" text="URF">
      <formula>NOT(ISERROR(SEARCH("URF",AB28)))</formula>
    </cfRule>
    <cfRule type="containsText" dxfId="1444" priority="1646" operator="containsText" text="ANK">
      <formula>NOT(ISERROR(SEARCH("ANK",AB28)))</formula>
    </cfRule>
    <cfRule type="containsText" dxfId="1443" priority="1647" operator="containsText" text="BUR">
      <formula>NOT(ISERROR(SEARCH("BUR",AB28)))</formula>
    </cfRule>
    <cfRule type="containsText" dxfId="1442" priority="1648" operator="containsText" text="İST">
      <formula>NOT(ISERROR(SEARCH("İST",AB28)))</formula>
    </cfRule>
    <cfRule type="containsText" dxfId="1441" priority="1649" operator="containsText" text="İZM">
      <formula>NOT(ISERROR(SEARCH("İZM",AB28)))</formula>
    </cfRule>
    <cfRule type="containsText" dxfId="1440" priority="1650" operator="containsText" text="ADA">
      <formula>NOT(ISERROR(SEARCH("ADA",AB28)))</formula>
    </cfRule>
  </conditionalFormatting>
  <conditionalFormatting sqref="AC28">
    <cfRule type="containsText" dxfId="1439" priority="1631" operator="containsText" text="ANT">
      <formula>NOT(ISERROR(SEARCH("ANT",AC28)))</formula>
    </cfRule>
    <cfRule type="containsText" dxfId="1438" priority="1632" operator="containsText" text="KOC">
      <formula>NOT(ISERROR(SEARCH("KOC",AC28)))</formula>
    </cfRule>
    <cfRule type="containsText" dxfId="1437" priority="1633" operator="containsText" text="DYB">
      <formula>NOT(ISERROR(SEARCH("DYB",AC28)))</formula>
    </cfRule>
    <cfRule type="containsText" dxfId="1436" priority="1634" operator="containsText" text="ELZ">
      <formula>NOT(ISERROR(SEARCH("ELZ",AC28)))</formula>
    </cfRule>
    <cfRule type="containsText" dxfId="1435" priority="1635" operator="containsText" text="URF">
      <formula>NOT(ISERROR(SEARCH("URF",AC28)))</formula>
    </cfRule>
    <cfRule type="containsText" dxfId="1434" priority="1636" operator="containsText" text="ANK">
      <formula>NOT(ISERROR(SEARCH("ANK",AC28)))</formula>
    </cfRule>
    <cfRule type="containsText" dxfId="1433" priority="1637" operator="containsText" text="BUR">
      <formula>NOT(ISERROR(SEARCH("BUR",AC28)))</formula>
    </cfRule>
    <cfRule type="containsText" dxfId="1432" priority="1638" operator="containsText" text="İST">
      <formula>NOT(ISERROR(SEARCH("İST",AC28)))</formula>
    </cfRule>
    <cfRule type="containsText" dxfId="1431" priority="1639" operator="containsText" text="İZM">
      <formula>NOT(ISERROR(SEARCH("İZM",AC28)))</formula>
    </cfRule>
    <cfRule type="containsText" dxfId="1430" priority="1640" operator="containsText" text="ADA">
      <formula>NOT(ISERROR(SEARCH("ADA",AC28)))</formula>
    </cfRule>
  </conditionalFormatting>
  <conditionalFormatting sqref="AD28 AF28 AH28 AJ28 AL28">
    <cfRule type="containsText" dxfId="1429" priority="1621" operator="containsText" text="ANT">
      <formula>NOT(ISERROR(SEARCH("ANT",AD28)))</formula>
    </cfRule>
    <cfRule type="containsText" dxfId="1428" priority="1622" operator="containsText" text="KOC">
      <formula>NOT(ISERROR(SEARCH("KOC",AD28)))</formula>
    </cfRule>
    <cfRule type="containsText" dxfId="1427" priority="1623" operator="containsText" text="DYB">
      <formula>NOT(ISERROR(SEARCH("DYB",AD28)))</formula>
    </cfRule>
    <cfRule type="containsText" dxfId="1426" priority="1624" operator="containsText" text="ELZ">
      <formula>NOT(ISERROR(SEARCH("ELZ",AD28)))</formula>
    </cfRule>
    <cfRule type="containsText" dxfId="1425" priority="1625" operator="containsText" text="URF">
      <formula>NOT(ISERROR(SEARCH("URF",AD28)))</formula>
    </cfRule>
    <cfRule type="containsText" dxfId="1424" priority="1626" operator="containsText" text="ANK">
      <formula>NOT(ISERROR(SEARCH("ANK",AD28)))</formula>
    </cfRule>
    <cfRule type="containsText" dxfId="1423" priority="1627" operator="containsText" text="BUR">
      <formula>NOT(ISERROR(SEARCH("BUR",AD28)))</formula>
    </cfRule>
    <cfRule type="containsText" dxfId="1422" priority="1628" operator="containsText" text="İST">
      <formula>NOT(ISERROR(SEARCH("İST",AD28)))</formula>
    </cfRule>
    <cfRule type="containsText" dxfId="1421" priority="1629" operator="containsText" text="İZM">
      <formula>NOT(ISERROR(SEARCH("İZM",AD28)))</formula>
    </cfRule>
    <cfRule type="containsText" dxfId="1420" priority="1630" operator="containsText" text="ADA">
      <formula>NOT(ISERROR(SEARCH("ADA",AD28)))</formula>
    </cfRule>
  </conditionalFormatting>
  <conditionalFormatting sqref="AE28 AG28 AI28 AK28 AM28">
    <cfRule type="containsText" dxfId="1419" priority="1611" operator="containsText" text="ANT">
      <formula>NOT(ISERROR(SEARCH("ANT",AE28)))</formula>
    </cfRule>
    <cfRule type="containsText" dxfId="1418" priority="1612" operator="containsText" text="KOC">
      <formula>NOT(ISERROR(SEARCH("KOC",AE28)))</formula>
    </cfRule>
    <cfRule type="containsText" dxfId="1417" priority="1613" operator="containsText" text="DYB">
      <formula>NOT(ISERROR(SEARCH("DYB",AE28)))</formula>
    </cfRule>
    <cfRule type="containsText" dxfId="1416" priority="1614" operator="containsText" text="ELZ">
      <formula>NOT(ISERROR(SEARCH("ELZ",AE28)))</formula>
    </cfRule>
    <cfRule type="containsText" dxfId="1415" priority="1615" operator="containsText" text="URF">
      <formula>NOT(ISERROR(SEARCH("URF",AE28)))</formula>
    </cfRule>
    <cfRule type="containsText" dxfId="1414" priority="1616" operator="containsText" text="ANK">
      <formula>NOT(ISERROR(SEARCH("ANK",AE28)))</formula>
    </cfRule>
    <cfRule type="containsText" dxfId="1413" priority="1617" operator="containsText" text="BUR">
      <formula>NOT(ISERROR(SEARCH("BUR",AE28)))</formula>
    </cfRule>
    <cfRule type="containsText" dxfId="1412" priority="1618" operator="containsText" text="İST">
      <formula>NOT(ISERROR(SEARCH("İST",AE28)))</formula>
    </cfRule>
    <cfRule type="containsText" dxfId="1411" priority="1619" operator="containsText" text="İZM">
      <formula>NOT(ISERROR(SEARCH("İZM",AE28)))</formula>
    </cfRule>
    <cfRule type="containsText" dxfId="1410" priority="1620" operator="containsText" text="ADA">
      <formula>NOT(ISERROR(SEARCH("ADA",AE28)))</formula>
    </cfRule>
  </conditionalFormatting>
  <conditionalFormatting sqref="AB30">
    <cfRule type="containsText" dxfId="1409" priority="1601" operator="containsText" text="ANT">
      <formula>NOT(ISERROR(SEARCH("ANT",AB30)))</formula>
    </cfRule>
    <cfRule type="containsText" dxfId="1408" priority="1602" operator="containsText" text="KOC">
      <formula>NOT(ISERROR(SEARCH("KOC",AB30)))</formula>
    </cfRule>
    <cfRule type="containsText" dxfId="1407" priority="1603" operator="containsText" text="DYB">
      <formula>NOT(ISERROR(SEARCH("DYB",AB30)))</formula>
    </cfRule>
    <cfRule type="containsText" dxfId="1406" priority="1604" operator="containsText" text="ELZ">
      <formula>NOT(ISERROR(SEARCH("ELZ",AB30)))</formula>
    </cfRule>
    <cfRule type="containsText" dxfId="1405" priority="1605" operator="containsText" text="URF">
      <formula>NOT(ISERROR(SEARCH("URF",AB30)))</formula>
    </cfRule>
    <cfRule type="containsText" dxfId="1404" priority="1606" operator="containsText" text="ANK">
      <formula>NOT(ISERROR(SEARCH("ANK",AB30)))</formula>
    </cfRule>
    <cfRule type="containsText" dxfId="1403" priority="1607" operator="containsText" text="BUR">
      <formula>NOT(ISERROR(SEARCH("BUR",AB30)))</formula>
    </cfRule>
    <cfRule type="containsText" dxfId="1402" priority="1608" operator="containsText" text="İST">
      <formula>NOT(ISERROR(SEARCH("İST",AB30)))</formula>
    </cfRule>
    <cfRule type="containsText" dxfId="1401" priority="1609" operator="containsText" text="İZM">
      <formula>NOT(ISERROR(SEARCH("İZM",AB30)))</formula>
    </cfRule>
    <cfRule type="containsText" dxfId="1400" priority="1610" operator="containsText" text="ADA">
      <formula>NOT(ISERROR(SEARCH("ADA",AB30)))</formula>
    </cfRule>
  </conditionalFormatting>
  <conditionalFormatting sqref="AC30">
    <cfRule type="containsText" dxfId="1399" priority="1591" operator="containsText" text="ANT">
      <formula>NOT(ISERROR(SEARCH("ANT",AC30)))</formula>
    </cfRule>
    <cfRule type="containsText" dxfId="1398" priority="1592" operator="containsText" text="KOC">
      <formula>NOT(ISERROR(SEARCH("KOC",AC30)))</formula>
    </cfRule>
    <cfRule type="containsText" dxfId="1397" priority="1593" operator="containsText" text="DYB">
      <formula>NOT(ISERROR(SEARCH("DYB",AC30)))</formula>
    </cfRule>
    <cfRule type="containsText" dxfId="1396" priority="1594" operator="containsText" text="ELZ">
      <formula>NOT(ISERROR(SEARCH("ELZ",AC30)))</formula>
    </cfRule>
    <cfRule type="containsText" dxfId="1395" priority="1595" operator="containsText" text="URF">
      <formula>NOT(ISERROR(SEARCH("URF",AC30)))</formula>
    </cfRule>
    <cfRule type="containsText" dxfId="1394" priority="1596" operator="containsText" text="ANK">
      <formula>NOT(ISERROR(SEARCH("ANK",AC30)))</formula>
    </cfRule>
    <cfRule type="containsText" dxfId="1393" priority="1597" operator="containsText" text="BUR">
      <formula>NOT(ISERROR(SEARCH("BUR",AC30)))</formula>
    </cfRule>
    <cfRule type="containsText" dxfId="1392" priority="1598" operator="containsText" text="İST">
      <formula>NOT(ISERROR(SEARCH("İST",AC30)))</formula>
    </cfRule>
    <cfRule type="containsText" dxfId="1391" priority="1599" operator="containsText" text="İZM">
      <formula>NOT(ISERROR(SEARCH("İZM",AC30)))</formula>
    </cfRule>
    <cfRule type="containsText" dxfId="1390" priority="1600" operator="containsText" text="ADA">
      <formula>NOT(ISERROR(SEARCH("ADA",AC30)))</formula>
    </cfRule>
  </conditionalFormatting>
  <conditionalFormatting sqref="AD30 AF30 AH30 AJ30 AL30">
    <cfRule type="containsText" dxfId="1389" priority="1581" operator="containsText" text="ANT">
      <formula>NOT(ISERROR(SEARCH("ANT",AD30)))</formula>
    </cfRule>
    <cfRule type="containsText" dxfId="1388" priority="1582" operator="containsText" text="KOC">
      <formula>NOT(ISERROR(SEARCH("KOC",AD30)))</formula>
    </cfRule>
    <cfRule type="containsText" dxfId="1387" priority="1583" operator="containsText" text="DYB">
      <formula>NOT(ISERROR(SEARCH("DYB",AD30)))</formula>
    </cfRule>
    <cfRule type="containsText" dxfId="1386" priority="1584" operator="containsText" text="ELZ">
      <formula>NOT(ISERROR(SEARCH("ELZ",AD30)))</formula>
    </cfRule>
    <cfRule type="containsText" dxfId="1385" priority="1585" operator="containsText" text="URF">
      <formula>NOT(ISERROR(SEARCH("URF",AD30)))</formula>
    </cfRule>
    <cfRule type="containsText" dxfId="1384" priority="1586" operator="containsText" text="ANK">
      <formula>NOT(ISERROR(SEARCH("ANK",AD30)))</formula>
    </cfRule>
    <cfRule type="containsText" dxfId="1383" priority="1587" operator="containsText" text="BUR">
      <formula>NOT(ISERROR(SEARCH("BUR",AD30)))</formula>
    </cfRule>
    <cfRule type="containsText" dxfId="1382" priority="1588" operator="containsText" text="İST">
      <formula>NOT(ISERROR(SEARCH("İST",AD30)))</formula>
    </cfRule>
    <cfRule type="containsText" dxfId="1381" priority="1589" operator="containsText" text="İZM">
      <formula>NOT(ISERROR(SEARCH("İZM",AD30)))</formula>
    </cfRule>
    <cfRule type="containsText" dxfId="1380" priority="1590" operator="containsText" text="ADA">
      <formula>NOT(ISERROR(SEARCH("ADA",AD30)))</formula>
    </cfRule>
  </conditionalFormatting>
  <conditionalFormatting sqref="AE30 AG30 AI30 AK30 AM30">
    <cfRule type="containsText" dxfId="1379" priority="1571" operator="containsText" text="ANT">
      <formula>NOT(ISERROR(SEARCH("ANT",AE30)))</formula>
    </cfRule>
    <cfRule type="containsText" dxfId="1378" priority="1572" operator="containsText" text="KOC">
      <formula>NOT(ISERROR(SEARCH("KOC",AE30)))</formula>
    </cfRule>
    <cfRule type="containsText" dxfId="1377" priority="1573" operator="containsText" text="DYB">
      <formula>NOT(ISERROR(SEARCH("DYB",AE30)))</formula>
    </cfRule>
    <cfRule type="containsText" dxfId="1376" priority="1574" operator="containsText" text="ELZ">
      <formula>NOT(ISERROR(SEARCH("ELZ",AE30)))</formula>
    </cfRule>
    <cfRule type="containsText" dxfId="1375" priority="1575" operator="containsText" text="URF">
      <formula>NOT(ISERROR(SEARCH("URF",AE30)))</formula>
    </cfRule>
    <cfRule type="containsText" dxfId="1374" priority="1576" operator="containsText" text="ANK">
      <formula>NOT(ISERROR(SEARCH("ANK",AE30)))</formula>
    </cfRule>
    <cfRule type="containsText" dxfId="1373" priority="1577" operator="containsText" text="BUR">
      <formula>NOT(ISERROR(SEARCH("BUR",AE30)))</formula>
    </cfRule>
    <cfRule type="containsText" dxfId="1372" priority="1578" operator="containsText" text="İST">
      <formula>NOT(ISERROR(SEARCH("İST",AE30)))</formula>
    </cfRule>
    <cfRule type="containsText" dxfId="1371" priority="1579" operator="containsText" text="İZM">
      <formula>NOT(ISERROR(SEARCH("İZM",AE30)))</formula>
    </cfRule>
    <cfRule type="containsText" dxfId="1370" priority="1580" operator="containsText" text="ADA">
      <formula>NOT(ISERROR(SEARCH("ADA",AE30)))</formula>
    </cfRule>
  </conditionalFormatting>
  <conditionalFormatting sqref="AB32">
    <cfRule type="containsText" dxfId="1369" priority="1561" operator="containsText" text="ANT">
      <formula>NOT(ISERROR(SEARCH("ANT",AB32)))</formula>
    </cfRule>
    <cfRule type="containsText" dxfId="1368" priority="1562" operator="containsText" text="KOC">
      <formula>NOT(ISERROR(SEARCH("KOC",AB32)))</formula>
    </cfRule>
    <cfRule type="containsText" dxfId="1367" priority="1563" operator="containsText" text="DYB">
      <formula>NOT(ISERROR(SEARCH("DYB",AB32)))</formula>
    </cfRule>
    <cfRule type="containsText" dxfId="1366" priority="1564" operator="containsText" text="ELZ">
      <formula>NOT(ISERROR(SEARCH("ELZ",AB32)))</formula>
    </cfRule>
    <cfRule type="containsText" dxfId="1365" priority="1565" operator="containsText" text="URF">
      <formula>NOT(ISERROR(SEARCH("URF",AB32)))</formula>
    </cfRule>
    <cfRule type="containsText" dxfId="1364" priority="1566" operator="containsText" text="ANK">
      <formula>NOT(ISERROR(SEARCH("ANK",AB32)))</formula>
    </cfRule>
    <cfRule type="containsText" dxfId="1363" priority="1567" operator="containsText" text="BUR">
      <formula>NOT(ISERROR(SEARCH("BUR",AB32)))</formula>
    </cfRule>
    <cfRule type="containsText" dxfId="1362" priority="1568" operator="containsText" text="İST">
      <formula>NOT(ISERROR(SEARCH("İST",AB32)))</formula>
    </cfRule>
    <cfRule type="containsText" dxfId="1361" priority="1569" operator="containsText" text="İZM">
      <formula>NOT(ISERROR(SEARCH("İZM",AB32)))</formula>
    </cfRule>
    <cfRule type="containsText" dxfId="1360" priority="1570" operator="containsText" text="ADA">
      <formula>NOT(ISERROR(SEARCH("ADA",AB32)))</formula>
    </cfRule>
  </conditionalFormatting>
  <conditionalFormatting sqref="AC32">
    <cfRule type="containsText" dxfId="1359" priority="1551" operator="containsText" text="ANT">
      <formula>NOT(ISERROR(SEARCH("ANT",AC32)))</formula>
    </cfRule>
    <cfRule type="containsText" dxfId="1358" priority="1552" operator="containsText" text="KOC">
      <formula>NOT(ISERROR(SEARCH("KOC",AC32)))</formula>
    </cfRule>
    <cfRule type="containsText" dxfId="1357" priority="1553" operator="containsText" text="DYB">
      <formula>NOT(ISERROR(SEARCH("DYB",AC32)))</formula>
    </cfRule>
    <cfRule type="containsText" dxfId="1356" priority="1554" operator="containsText" text="ELZ">
      <formula>NOT(ISERROR(SEARCH("ELZ",AC32)))</formula>
    </cfRule>
    <cfRule type="containsText" dxfId="1355" priority="1555" operator="containsText" text="URF">
      <formula>NOT(ISERROR(SEARCH("URF",AC32)))</formula>
    </cfRule>
    <cfRule type="containsText" dxfId="1354" priority="1556" operator="containsText" text="ANK">
      <formula>NOT(ISERROR(SEARCH("ANK",AC32)))</formula>
    </cfRule>
    <cfRule type="containsText" dxfId="1353" priority="1557" operator="containsText" text="BUR">
      <formula>NOT(ISERROR(SEARCH("BUR",AC32)))</formula>
    </cfRule>
    <cfRule type="containsText" dxfId="1352" priority="1558" operator="containsText" text="İST">
      <formula>NOT(ISERROR(SEARCH("İST",AC32)))</formula>
    </cfRule>
    <cfRule type="containsText" dxfId="1351" priority="1559" operator="containsText" text="İZM">
      <formula>NOT(ISERROR(SEARCH("İZM",AC32)))</formula>
    </cfRule>
    <cfRule type="containsText" dxfId="1350" priority="1560" operator="containsText" text="ADA">
      <formula>NOT(ISERROR(SEARCH("ADA",AC32)))</formula>
    </cfRule>
  </conditionalFormatting>
  <conditionalFormatting sqref="AD32 AF32 AH32 AJ32 AL32">
    <cfRule type="containsText" dxfId="1349" priority="1541" operator="containsText" text="ANT">
      <formula>NOT(ISERROR(SEARCH("ANT",AD32)))</formula>
    </cfRule>
    <cfRule type="containsText" dxfId="1348" priority="1542" operator="containsText" text="KOC">
      <formula>NOT(ISERROR(SEARCH("KOC",AD32)))</formula>
    </cfRule>
    <cfRule type="containsText" dxfId="1347" priority="1543" operator="containsText" text="DYB">
      <formula>NOT(ISERROR(SEARCH("DYB",AD32)))</formula>
    </cfRule>
    <cfRule type="containsText" dxfId="1346" priority="1544" operator="containsText" text="ELZ">
      <formula>NOT(ISERROR(SEARCH("ELZ",AD32)))</formula>
    </cfRule>
    <cfRule type="containsText" dxfId="1345" priority="1545" operator="containsText" text="URF">
      <formula>NOT(ISERROR(SEARCH("URF",AD32)))</formula>
    </cfRule>
    <cfRule type="containsText" dxfId="1344" priority="1546" operator="containsText" text="ANK">
      <formula>NOT(ISERROR(SEARCH("ANK",AD32)))</formula>
    </cfRule>
    <cfRule type="containsText" dxfId="1343" priority="1547" operator="containsText" text="BUR">
      <formula>NOT(ISERROR(SEARCH("BUR",AD32)))</formula>
    </cfRule>
    <cfRule type="containsText" dxfId="1342" priority="1548" operator="containsText" text="İST">
      <formula>NOT(ISERROR(SEARCH("İST",AD32)))</formula>
    </cfRule>
    <cfRule type="containsText" dxfId="1341" priority="1549" operator="containsText" text="İZM">
      <formula>NOT(ISERROR(SEARCH("İZM",AD32)))</formula>
    </cfRule>
    <cfRule type="containsText" dxfId="1340" priority="1550" operator="containsText" text="ADA">
      <formula>NOT(ISERROR(SEARCH("ADA",AD32)))</formula>
    </cfRule>
  </conditionalFormatting>
  <conditionalFormatting sqref="AE32 AG32 AI32 AK32 AM32">
    <cfRule type="containsText" dxfId="1339" priority="1531" operator="containsText" text="ANT">
      <formula>NOT(ISERROR(SEARCH("ANT",AE32)))</formula>
    </cfRule>
    <cfRule type="containsText" dxfId="1338" priority="1532" operator="containsText" text="KOC">
      <formula>NOT(ISERROR(SEARCH("KOC",AE32)))</formula>
    </cfRule>
    <cfRule type="containsText" dxfId="1337" priority="1533" operator="containsText" text="DYB">
      <formula>NOT(ISERROR(SEARCH("DYB",AE32)))</formula>
    </cfRule>
    <cfRule type="containsText" dxfId="1336" priority="1534" operator="containsText" text="ELZ">
      <formula>NOT(ISERROR(SEARCH("ELZ",AE32)))</formula>
    </cfRule>
    <cfRule type="containsText" dxfId="1335" priority="1535" operator="containsText" text="URF">
      <formula>NOT(ISERROR(SEARCH("URF",AE32)))</formula>
    </cfRule>
    <cfRule type="containsText" dxfId="1334" priority="1536" operator="containsText" text="ANK">
      <formula>NOT(ISERROR(SEARCH("ANK",AE32)))</formula>
    </cfRule>
    <cfRule type="containsText" dxfId="1333" priority="1537" operator="containsText" text="BUR">
      <formula>NOT(ISERROR(SEARCH("BUR",AE32)))</formula>
    </cfRule>
    <cfRule type="containsText" dxfId="1332" priority="1538" operator="containsText" text="İST">
      <formula>NOT(ISERROR(SEARCH("İST",AE32)))</formula>
    </cfRule>
    <cfRule type="containsText" dxfId="1331" priority="1539" operator="containsText" text="İZM">
      <formula>NOT(ISERROR(SEARCH("İZM",AE32)))</formula>
    </cfRule>
    <cfRule type="containsText" dxfId="1330" priority="1540" operator="containsText" text="ADA">
      <formula>NOT(ISERROR(SEARCH("ADA",AE32)))</formula>
    </cfRule>
  </conditionalFormatting>
  <conditionalFormatting sqref="AB34">
    <cfRule type="containsText" dxfId="1329" priority="1521" operator="containsText" text="ANT">
      <formula>NOT(ISERROR(SEARCH("ANT",AB34)))</formula>
    </cfRule>
    <cfRule type="containsText" dxfId="1328" priority="1522" operator="containsText" text="KOC">
      <formula>NOT(ISERROR(SEARCH("KOC",AB34)))</formula>
    </cfRule>
    <cfRule type="containsText" dxfId="1327" priority="1523" operator="containsText" text="DYB">
      <formula>NOT(ISERROR(SEARCH("DYB",AB34)))</formula>
    </cfRule>
    <cfRule type="containsText" dxfId="1326" priority="1524" operator="containsText" text="ELZ">
      <formula>NOT(ISERROR(SEARCH("ELZ",AB34)))</formula>
    </cfRule>
    <cfRule type="containsText" dxfId="1325" priority="1525" operator="containsText" text="URF">
      <formula>NOT(ISERROR(SEARCH("URF",AB34)))</formula>
    </cfRule>
    <cfRule type="containsText" dxfId="1324" priority="1526" operator="containsText" text="ANK">
      <formula>NOT(ISERROR(SEARCH("ANK",AB34)))</formula>
    </cfRule>
    <cfRule type="containsText" dxfId="1323" priority="1527" operator="containsText" text="BUR">
      <formula>NOT(ISERROR(SEARCH("BUR",AB34)))</formula>
    </cfRule>
    <cfRule type="containsText" dxfId="1322" priority="1528" operator="containsText" text="İST">
      <formula>NOT(ISERROR(SEARCH("İST",AB34)))</formula>
    </cfRule>
    <cfRule type="containsText" dxfId="1321" priority="1529" operator="containsText" text="İZM">
      <formula>NOT(ISERROR(SEARCH("İZM",AB34)))</formula>
    </cfRule>
    <cfRule type="containsText" dxfId="1320" priority="1530" operator="containsText" text="ADA">
      <formula>NOT(ISERROR(SEARCH("ADA",AB34)))</formula>
    </cfRule>
  </conditionalFormatting>
  <conditionalFormatting sqref="AC34">
    <cfRule type="containsText" dxfId="1319" priority="1511" operator="containsText" text="ANT">
      <formula>NOT(ISERROR(SEARCH("ANT",AC34)))</formula>
    </cfRule>
    <cfRule type="containsText" dxfId="1318" priority="1512" operator="containsText" text="KOC">
      <formula>NOT(ISERROR(SEARCH("KOC",AC34)))</formula>
    </cfRule>
    <cfRule type="containsText" dxfId="1317" priority="1513" operator="containsText" text="DYB">
      <formula>NOT(ISERROR(SEARCH("DYB",AC34)))</formula>
    </cfRule>
    <cfRule type="containsText" dxfId="1316" priority="1514" operator="containsText" text="ELZ">
      <formula>NOT(ISERROR(SEARCH("ELZ",AC34)))</formula>
    </cfRule>
    <cfRule type="containsText" dxfId="1315" priority="1515" operator="containsText" text="URF">
      <formula>NOT(ISERROR(SEARCH("URF",AC34)))</formula>
    </cfRule>
    <cfRule type="containsText" dxfId="1314" priority="1516" operator="containsText" text="ANK">
      <formula>NOT(ISERROR(SEARCH("ANK",AC34)))</formula>
    </cfRule>
    <cfRule type="containsText" dxfId="1313" priority="1517" operator="containsText" text="BUR">
      <formula>NOT(ISERROR(SEARCH("BUR",AC34)))</formula>
    </cfRule>
    <cfRule type="containsText" dxfId="1312" priority="1518" operator="containsText" text="İST">
      <formula>NOT(ISERROR(SEARCH("İST",AC34)))</formula>
    </cfRule>
    <cfRule type="containsText" dxfId="1311" priority="1519" operator="containsText" text="İZM">
      <formula>NOT(ISERROR(SEARCH("İZM",AC34)))</formula>
    </cfRule>
    <cfRule type="containsText" dxfId="1310" priority="1520" operator="containsText" text="ADA">
      <formula>NOT(ISERROR(SEARCH("ADA",AC34)))</formula>
    </cfRule>
  </conditionalFormatting>
  <conditionalFormatting sqref="AD34 AF34 AH34 AJ34 AL34">
    <cfRule type="containsText" dxfId="1309" priority="1501" operator="containsText" text="ANT">
      <formula>NOT(ISERROR(SEARCH("ANT",AD34)))</formula>
    </cfRule>
    <cfRule type="containsText" dxfId="1308" priority="1502" operator="containsText" text="KOC">
      <formula>NOT(ISERROR(SEARCH("KOC",AD34)))</formula>
    </cfRule>
    <cfRule type="containsText" dxfId="1307" priority="1503" operator="containsText" text="DYB">
      <formula>NOT(ISERROR(SEARCH("DYB",AD34)))</formula>
    </cfRule>
    <cfRule type="containsText" dxfId="1306" priority="1504" operator="containsText" text="ELZ">
      <formula>NOT(ISERROR(SEARCH("ELZ",AD34)))</formula>
    </cfRule>
    <cfRule type="containsText" dxfId="1305" priority="1505" operator="containsText" text="URF">
      <formula>NOT(ISERROR(SEARCH("URF",AD34)))</formula>
    </cfRule>
    <cfRule type="containsText" dxfId="1304" priority="1506" operator="containsText" text="ANK">
      <formula>NOT(ISERROR(SEARCH("ANK",AD34)))</formula>
    </cfRule>
    <cfRule type="containsText" dxfId="1303" priority="1507" operator="containsText" text="BUR">
      <formula>NOT(ISERROR(SEARCH("BUR",AD34)))</formula>
    </cfRule>
    <cfRule type="containsText" dxfId="1302" priority="1508" operator="containsText" text="İST">
      <formula>NOT(ISERROR(SEARCH("İST",AD34)))</formula>
    </cfRule>
    <cfRule type="containsText" dxfId="1301" priority="1509" operator="containsText" text="İZM">
      <formula>NOT(ISERROR(SEARCH("İZM",AD34)))</formula>
    </cfRule>
    <cfRule type="containsText" dxfId="1300" priority="1510" operator="containsText" text="ADA">
      <formula>NOT(ISERROR(SEARCH("ADA",AD34)))</formula>
    </cfRule>
  </conditionalFormatting>
  <conditionalFormatting sqref="AE34 AG34 AI34 AK34 AM34">
    <cfRule type="containsText" dxfId="1299" priority="1491" operator="containsText" text="ANT">
      <formula>NOT(ISERROR(SEARCH("ANT",AE34)))</formula>
    </cfRule>
    <cfRule type="containsText" dxfId="1298" priority="1492" operator="containsText" text="KOC">
      <formula>NOT(ISERROR(SEARCH("KOC",AE34)))</formula>
    </cfRule>
    <cfRule type="containsText" dxfId="1297" priority="1493" operator="containsText" text="DYB">
      <formula>NOT(ISERROR(SEARCH("DYB",AE34)))</formula>
    </cfRule>
    <cfRule type="containsText" dxfId="1296" priority="1494" operator="containsText" text="ELZ">
      <formula>NOT(ISERROR(SEARCH("ELZ",AE34)))</formula>
    </cfRule>
    <cfRule type="containsText" dxfId="1295" priority="1495" operator="containsText" text="URF">
      <formula>NOT(ISERROR(SEARCH("URF",AE34)))</formula>
    </cfRule>
    <cfRule type="containsText" dxfId="1294" priority="1496" operator="containsText" text="ANK">
      <formula>NOT(ISERROR(SEARCH("ANK",AE34)))</formula>
    </cfRule>
    <cfRule type="containsText" dxfId="1293" priority="1497" operator="containsText" text="BUR">
      <formula>NOT(ISERROR(SEARCH("BUR",AE34)))</formula>
    </cfRule>
    <cfRule type="containsText" dxfId="1292" priority="1498" operator="containsText" text="İST">
      <formula>NOT(ISERROR(SEARCH("İST",AE34)))</formula>
    </cfRule>
    <cfRule type="containsText" dxfId="1291" priority="1499" operator="containsText" text="İZM">
      <formula>NOT(ISERROR(SEARCH("İZM",AE34)))</formula>
    </cfRule>
    <cfRule type="containsText" dxfId="1290" priority="1500" operator="containsText" text="ADA">
      <formula>NOT(ISERROR(SEARCH("ADA",AE34)))</formula>
    </cfRule>
  </conditionalFormatting>
  <conditionalFormatting sqref="AB36">
    <cfRule type="containsText" dxfId="1289" priority="1481" operator="containsText" text="ANT">
      <formula>NOT(ISERROR(SEARCH("ANT",AB36)))</formula>
    </cfRule>
    <cfRule type="containsText" dxfId="1288" priority="1482" operator="containsText" text="KOC">
      <formula>NOT(ISERROR(SEARCH("KOC",AB36)))</formula>
    </cfRule>
    <cfRule type="containsText" dxfId="1287" priority="1483" operator="containsText" text="DYB">
      <formula>NOT(ISERROR(SEARCH("DYB",AB36)))</formula>
    </cfRule>
    <cfRule type="containsText" dxfId="1286" priority="1484" operator="containsText" text="ELZ">
      <formula>NOT(ISERROR(SEARCH("ELZ",AB36)))</formula>
    </cfRule>
    <cfRule type="containsText" dxfId="1285" priority="1485" operator="containsText" text="URF">
      <formula>NOT(ISERROR(SEARCH("URF",AB36)))</formula>
    </cfRule>
    <cfRule type="containsText" dxfId="1284" priority="1486" operator="containsText" text="ANK">
      <formula>NOT(ISERROR(SEARCH("ANK",AB36)))</formula>
    </cfRule>
    <cfRule type="containsText" dxfId="1283" priority="1487" operator="containsText" text="BUR">
      <formula>NOT(ISERROR(SEARCH("BUR",AB36)))</formula>
    </cfRule>
    <cfRule type="containsText" dxfId="1282" priority="1488" operator="containsText" text="İST">
      <formula>NOT(ISERROR(SEARCH("İST",AB36)))</formula>
    </cfRule>
    <cfRule type="containsText" dxfId="1281" priority="1489" operator="containsText" text="İZM">
      <formula>NOT(ISERROR(SEARCH("İZM",AB36)))</formula>
    </cfRule>
    <cfRule type="containsText" dxfId="1280" priority="1490" operator="containsText" text="ADA">
      <formula>NOT(ISERROR(SEARCH("ADA",AB36)))</formula>
    </cfRule>
  </conditionalFormatting>
  <conditionalFormatting sqref="AC36">
    <cfRule type="containsText" dxfId="1279" priority="1471" operator="containsText" text="ANT">
      <formula>NOT(ISERROR(SEARCH("ANT",AC36)))</formula>
    </cfRule>
    <cfRule type="containsText" dxfId="1278" priority="1472" operator="containsText" text="KOC">
      <formula>NOT(ISERROR(SEARCH("KOC",AC36)))</formula>
    </cfRule>
    <cfRule type="containsText" dxfId="1277" priority="1473" operator="containsText" text="DYB">
      <formula>NOT(ISERROR(SEARCH("DYB",AC36)))</formula>
    </cfRule>
    <cfRule type="containsText" dxfId="1276" priority="1474" operator="containsText" text="ELZ">
      <formula>NOT(ISERROR(SEARCH("ELZ",AC36)))</formula>
    </cfRule>
    <cfRule type="containsText" dxfId="1275" priority="1475" operator="containsText" text="URF">
      <formula>NOT(ISERROR(SEARCH("URF",AC36)))</formula>
    </cfRule>
    <cfRule type="containsText" dxfId="1274" priority="1476" operator="containsText" text="ANK">
      <formula>NOT(ISERROR(SEARCH("ANK",AC36)))</formula>
    </cfRule>
    <cfRule type="containsText" dxfId="1273" priority="1477" operator="containsText" text="BUR">
      <formula>NOT(ISERROR(SEARCH("BUR",AC36)))</formula>
    </cfRule>
    <cfRule type="containsText" dxfId="1272" priority="1478" operator="containsText" text="İST">
      <formula>NOT(ISERROR(SEARCH("İST",AC36)))</formula>
    </cfRule>
    <cfRule type="containsText" dxfId="1271" priority="1479" operator="containsText" text="İZM">
      <formula>NOT(ISERROR(SEARCH("İZM",AC36)))</formula>
    </cfRule>
    <cfRule type="containsText" dxfId="1270" priority="1480" operator="containsText" text="ADA">
      <formula>NOT(ISERROR(SEARCH("ADA",AC36)))</formula>
    </cfRule>
  </conditionalFormatting>
  <conditionalFormatting sqref="AD36 AF36 AH36 AJ36 AL36">
    <cfRule type="containsText" dxfId="1269" priority="1461" operator="containsText" text="ANT">
      <formula>NOT(ISERROR(SEARCH("ANT",AD36)))</formula>
    </cfRule>
    <cfRule type="containsText" dxfId="1268" priority="1462" operator="containsText" text="KOC">
      <formula>NOT(ISERROR(SEARCH("KOC",AD36)))</formula>
    </cfRule>
    <cfRule type="containsText" dxfId="1267" priority="1463" operator="containsText" text="DYB">
      <formula>NOT(ISERROR(SEARCH("DYB",AD36)))</formula>
    </cfRule>
    <cfRule type="containsText" dxfId="1266" priority="1464" operator="containsText" text="ELZ">
      <formula>NOT(ISERROR(SEARCH("ELZ",AD36)))</formula>
    </cfRule>
    <cfRule type="containsText" dxfId="1265" priority="1465" operator="containsText" text="URF">
      <formula>NOT(ISERROR(SEARCH("URF",AD36)))</formula>
    </cfRule>
    <cfRule type="containsText" dxfId="1264" priority="1466" operator="containsText" text="ANK">
      <formula>NOT(ISERROR(SEARCH("ANK",AD36)))</formula>
    </cfRule>
    <cfRule type="containsText" dxfId="1263" priority="1467" operator="containsText" text="BUR">
      <formula>NOT(ISERROR(SEARCH("BUR",AD36)))</formula>
    </cfRule>
    <cfRule type="containsText" dxfId="1262" priority="1468" operator="containsText" text="İST">
      <formula>NOT(ISERROR(SEARCH("İST",AD36)))</formula>
    </cfRule>
    <cfRule type="containsText" dxfId="1261" priority="1469" operator="containsText" text="İZM">
      <formula>NOT(ISERROR(SEARCH("İZM",AD36)))</formula>
    </cfRule>
    <cfRule type="containsText" dxfId="1260" priority="1470" operator="containsText" text="ADA">
      <formula>NOT(ISERROR(SEARCH("ADA",AD36)))</formula>
    </cfRule>
  </conditionalFormatting>
  <conditionalFormatting sqref="AE36 AG36 AI36 AK36 AM36">
    <cfRule type="containsText" dxfId="1259" priority="1451" operator="containsText" text="ANT">
      <formula>NOT(ISERROR(SEARCH("ANT",AE36)))</formula>
    </cfRule>
    <cfRule type="containsText" dxfId="1258" priority="1452" operator="containsText" text="KOC">
      <formula>NOT(ISERROR(SEARCH("KOC",AE36)))</formula>
    </cfRule>
    <cfRule type="containsText" dxfId="1257" priority="1453" operator="containsText" text="DYB">
      <formula>NOT(ISERROR(SEARCH("DYB",AE36)))</formula>
    </cfRule>
    <cfRule type="containsText" dxfId="1256" priority="1454" operator="containsText" text="ELZ">
      <formula>NOT(ISERROR(SEARCH("ELZ",AE36)))</formula>
    </cfRule>
    <cfRule type="containsText" dxfId="1255" priority="1455" operator="containsText" text="URF">
      <formula>NOT(ISERROR(SEARCH("URF",AE36)))</formula>
    </cfRule>
    <cfRule type="containsText" dxfId="1254" priority="1456" operator="containsText" text="ANK">
      <formula>NOT(ISERROR(SEARCH("ANK",AE36)))</formula>
    </cfRule>
    <cfRule type="containsText" dxfId="1253" priority="1457" operator="containsText" text="BUR">
      <formula>NOT(ISERROR(SEARCH("BUR",AE36)))</formula>
    </cfRule>
    <cfRule type="containsText" dxfId="1252" priority="1458" operator="containsText" text="İST">
      <formula>NOT(ISERROR(SEARCH("İST",AE36)))</formula>
    </cfRule>
    <cfRule type="containsText" dxfId="1251" priority="1459" operator="containsText" text="İZM">
      <formula>NOT(ISERROR(SEARCH("İZM",AE36)))</formula>
    </cfRule>
    <cfRule type="containsText" dxfId="1250" priority="1460" operator="containsText" text="ADA">
      <formula>NOT(ISERROR(SEARCH("ADA",AE36)))</formula>
    </cfRule>
  </conditionalFormatting>
  <conditionalFormatting sqref="AB38">
    <cfRule type="containsText" dxfId="1249" priority="1441" operator="containsText" text="ANT">
      <formula>NOT(ISERROR(SEARCH("ANT",AB38)))</formula>
    </cfRule>
    <cfRule type="containsText" dxfId="1248" priority="1442" operator="containsText" text="KOC">
      <formula>NOT(ISERROR(SEARCH("KOC",AB38)))</formula>
    </cfRule>
    <cfRule type="containsText" dxfId="1247" priority="1443" operator="containsText" text="DYB">
      <formula>NOT(ISERROR(SEARCH("DYB",AB38)))</formula>
    </cfRule>
    <cfRule type="containsText" dxfId="1246" priority="1444" operator="containsText" text="ELZ">
      <formula>NOT(ISERROR(SEARCH("ELZ",AB38)))</formula>
    </cfRule>
    <cfRule type="containsText" dxfId="1245" priority="1445" operator="containsText" text="URF">
      <formula>NOT(ISERROR(SEARCH("URF",AB38)))</formula>
    </cfRule>
    <cfRule type="containsText" dxfId="1244" priority="1446" operator="containsText" text="ANK">
      <formula>NOT(ISERROR(SEARCH("ANK",AB38)))</formula>
    </cfRule>
    <cfRule type="containsText" dxfId="1243" priority="1447" operator="containsText" text="BUR">
      <formula>NOT(ISERROR(SEARCH("BUR",AB38)))</formula>
    </cfRule>
    <cfRule type="containsText" dxfId="1242" priority="1448" operator="containsText" text="İST">
      <formula>NOT(ISERROR(SEARCH("İST",AB38)))</formula>
    </cfRule>
    <cfRule type="containsText" dxfId="1241" priority="1449" operator="containsText" text="İZM">
      <formula>NOT(ISERROR(SEARCH("İZM",AB38)))</formula>
    </cfRule>
    <cfRule type="containsText" dxfId="1240" priority="1450" operator="containsText" text="ADA">
      <formula>NOT(ISERROR(SEARCH("ADA",AB38)))</formula>
    </cfRule>
  </conditionalFormatting>
  <conditionalFormatting sqref="AC38">
    <cfRule type="containsText" dxfId="1239" priority="1431" operator="containsText" text="ANT">
      <formula>NOT(ISERROR(SEARCH("ANT",AC38)))</formula>
    </cfRule>
    <cfRule type="containsText" dxfId="1238" priority="1432" operator="containsText" text="KOC">
      <formula>NOT(ISERROR(SEARCH("KOC",AC38)))</formula>
    </cfRule>
    <cfRule type="containsText" dxfId="1237" priority="1433" operator="containsText" text="DYB">
      <formula>NOT(ISERROR(SEARCH("DYB",AC38)))</formula>
    </cfRule>
    <cfRule type="containsText" dxfId="1236" priority="1434" operator="containsText" text="ELZ">
      <formula>NOT(ISERROR(SEARCH("ELZ",AC38)))</formula>
    </cfRule>
    <cfRule type="containsText" dxfId="1235" priority="1435" operator="containsText" text="URF">
      <formula>NOT(ISERROR(SEARCH("URF",AC38)))</formula>
    </cfRule>
    <cfRule type="containsText" dxfId="1234" priority="1436" operator="containsText" text="ANK">
      <formula>NOT(ISERROR(SEARCH("ANK",AC38)))</formula>
    </cfRule>
    <cfRule type="containsText" dxfId="1233" priority="1437" operator="containsText" text="BUR">
      <formula>NOT(ISERROR(SEARCH("BUR",AC38)))</formula>
    </cfRule>
    <cfRule type="containsText" dxfId="1232" priority="1438" operator="containsText" text="İST">
      <formula>NOT(ISERROR(SEARCH("İST",AC38)))</formula>
    </cfRule>
    <cfRule type="containsText" dxfId="1231" priority="1439" operator="containsText" text="İZM">
      <formula>NOT(ISERROR(SEARCH("İZM",AC38)))</formula>
    </cfRule>
    <cfRule type="containsText" dxfId="1230" priority="1440" operator="containsText" text="ADA">
      <formula>NOT(ISERROR(SEARCH("ADA",AC38)))</formula>
    </cfRule>
  </conditionalFormatting>
  <conditionalFormatting sqref="AD38 AF38 AH38 AJ38 AL38">
    <cfRule type="containsText" dxfId="1229" priority="1421" operator="containsText" text="ANT">
      <formula>NOT(ISERROR(SEARCH("ANT",AD38)))</formula>
    </cfRule>
    <cfRule type="containsText" dxfId="1228" priority="1422" operator="containsText" text="KOC">
      <formula>NOT(ISERROR(SEARCH("KOC",AD38)))</formula>
    </cfRule>
    <cfRule type="containsText" dxfId="1227" priority="1423" operator="containsText" text="DYB">
      <formula>NOT(ISERROR(SEARCH("DYB",AD38)))</formula>
    </cfRule>
    <cfRule type="containsText" dxfId="1226" priority="1424" operator="containsText" text="ELZ">
      <formula>NOT(ISERROR(SEARCH("ELZ",AD38)))</formula>
    </cfRule>
    <cfRule type="containsText" dxfId="1225" priority="1425" operator="containsText" text="URF">
      <formula>NOT(ISERROR(SEARCH("URF",AD38)))</formula>
    </cfRule>
    <cfRule type="containsText" dxfId="1224" priority="1426" operator="containsText" text="ANK">
      <formula>NOT(ISERROR(SEARCH("ANK",AD38)))</formula>
    </cfRule>
    <cfRule type="containsText" dxfId="1223" priority="1427" operator="containsText" text="BUR">
      <formula>NOT(ISERROR(SEARCH("BUR",AD38)))</formula>
    </cfRule>
    <cfRule type="containsText" dxfId="1222" priority="1428" operator="containsText" text="İST">
      <formula>NOT(ISERROR(SEARCH("İST",AD38)))</formula>
    </cfRule>
    <cfRule type="containsText" dxfId="1221" priority="1429" operator="containsText" text="İZM">
      <formula>NOT(ISERROR(SEARCH("İZM",AD38)))</formula>
    </cfRule>
    <cfRule type="containsText" dxfId="1220" priority="1430" operator="containsText" text="ADA">
      <formula>NOT(ISERROR(SEARCH("ADA",AD38)))</formula>
    </cfRule>
  </conditionalFormatting>
  <conditionalFormatting sqref="AE38 AG38 AI38 AK38 AM38">
    <cfRule type="containsText" dxfId="1219" priority="1411" operator="containsText" text="ANT">
      <formula>NOT(ISERROR(SEARCH("ANT",AE38)))</formula>
    </cfRule>
    <cfRule type="containsText" dxfId="1218" priority="1412" operator="containsText" text="KOC">
      <formula>NOT(ISERROR(SEARCH("KOC",AE38)))</formula>
    </cfRule>
    <cfRule type="containsText" dxfId="1217" priority="1413" operator="containsText" text="DYB">
      <formula>NOT(ISERROR(SEARCH("DYB",AE38)))</formula>
    </cfRule>
    <cfRule type="containsText" dxfId="1216" priority="1414" operator="containsText" text="ELZ">
      <formula>NOT(ISERROR(SEARCH("ELZ",AE38)))</formula>
    </cfRule>
    <cfRule type="containsText" dxfId="1215" priority="1415" operator="containsText" text="URF">
      <formula>NOT(ISERROR(SEARCH("URF",AE38)))</formula>
    </cfRule>
    <cfRule type="containsText" dxfId="1214" priority="1416" operator="containsText" text="ANK">
      <formula>NOT(ISERROR(SEARCH("ANK",AE38)))</formula>
    </cfRule>
    <cfRule type="containsText" dxfId="1213" priority="1417" operator="containsText" text="BUR">
      <formula>NOT(ISERROR(SEARCH("BUR",AE38)))</formula>
    </cfRule>
    <cfRule type="containsText" dxfId="1212" priority="1418" operator="containsText" text="İST">
      <formula>NOT(ISERROR(SEARCH("İST",AE38)))</formula>
    </cfRule>
    <cfRule type="containsText" dxfId="1211" priority="1419" operator="containsText" text="İZM">
      <formula>NOT(ISERROR(SEARCH("İZM",AE38)))</formula>
    </cfRule>
    <cfRule type="containsText" dxfId="1210" priority="1420" operator="containsText" text="ADA">
      <formula>NOT(ISERROR(SEARCH("ADA",AE38)))</formula>
    </cfRule>
  </conditionalFormatting>
  <conditionalFormatting sqref="AB40">
    <cfRule type="containsText" dxfId="1209" priority="1401" operator="containsText" text="ANT">
      <formula>NOT(ISERROR(SEARCH("ANT",AB40)))</formula>
    </cfRule>
    <cfRule type="containsText" dxfId="1208" priority="1402" operator="containsText" text="KOC">
      <formula>NOT(ISERROR(SEARCH("KOC",AB40)))</formula>
    </cfRule>
    <cfRule type="containsText" dxfId="1207" priority="1403" operator="containsText" text="DYB">
      <formula>NOT(ISERROR(SEARCH("DYB",AB40)))</formula>
    </cfRule>
    <cfRule type="containsText" dxfId="1206" priority="1404" operator="containsText" text="ELZ">
      <formula>NOT(ISERROR(SEARCH("ELZ",AB40)))</formula>
    </cfRule>
    <cfRule type="containsText" dxfId="1205" priority="1405" operator="containsText" text="URF">
      <formula>NOT(ISERROR(SEARCH("URF",AB40)))</formula>
    </cfRule>
    <cfRule type="containsText" dxfId="1204" priority="1406" operator="containsText" text="ANK">
      <formula>NOT(ISERROR(SEARCH("ANK",AB40)))</formula>
    </cfRule>
    <cfRule type="containsText" dxfId="1203" priority="1407" operator="containsText" text="BUR">
      <formula>NOT(ISERROR(SEARCH("BUR",AB40)))</formula>
    </cfRule>
    <cfRule type="containsText" dxfId="1202" priority="1408" operator="containsText" text="İST">
      <formula>NOT(ISERROR(SEARCH("İST",AB40)))</formula>
    </cfRule>
    <cfRule type="containsText" dxfId="1201" priority="1409" operator="containsText" text="İZM">
      <formula>NOT(ISERROR(SEARCH("İZM",AB40)))</formula>
    </cfRule>
    <cfRule type="containsText" dxfId="1200" priority="1410" operator="containsText" text="ADA">
      <formula>NOT(ISERROR(SEARCH("ADA",AB40)))</formula>
    </cfRule>
  </conditionalFormatting>
  <conditionalFormatting sqref="AC40">
    <cfRule type="containsText" dxfId="1199" priority="1391" operator="containsText" text="ANT">
      <formula>NOT(ISERROR(SEARCH("ANT",AC40)))</formula>
    </cfRule>
    <cfRule type="containsText" dxfId="1198" priority="1392" operator="containsText" text="KOC">
      <formula>NOT(ISERROR(SEARCH("KOC",AC40)))</formula>
    </cfRule>
    <cfRule type="containsText" dxfId="1197" priority="1393" operator="containsText" text="DYB">
      <formula>NOT(ISERROR(SEARCH("DYB",AC40)))</formula>
    </cfRule>
    <cfRule type="containsText" dxfId="1196" priority="1394" operator="containsText" text="ELZ">
      <formula>NOT(ISERROR(SEARCH("ELZ",AC40)))</formula>
    </cfRule>
    <cfRule type="containsText" dxfId="1195" priority="1395" operator="containsText" text="URF">
      <formula>NOT(ISERROR(SEARCH("URF",AC40)))</formula>
    </cfRule>
    <cfRule type="containsText" dxfId="1194" priority="1396" operator="containsText" text="ANK">
      <formula>NOT(ISERROR(SEARCH("ANK",AC40)))</formula>
    </cfRule>
    <cfRule type="containsText" dxfId="1193" priority="1397" operator="containsText" text="BUR">
      <formula>NOT(ISERROR(SEARCH("BUR",AC40)))</formula>
    </cfRule>
    <cfRule type="containsText" dxfId="1192" priority="1398" operator="containsText" text="İST">
      <formula>NOT(ISERROR(SEARCH("İST",AC40)))</formula>
    </cfRule>
    <cfRule type="containsText" dxfId="1191" priority="1399" operator="containsText" text="İZM">
      <formula>NOT(ISERROR(SEARCH("İZM",AC40)))</formula>
    </cfRule>
    <cfRule type="containsText" dxfId="1190" priority="1400" operator="containsText" text="ADA">
      <formula>NOT(ISERROR(SEARCH("ADA",AC40)))</formula>
    </cfRule>
  </conditionalFormatting>
  <conditionalFormatting sqref="AD40 AF40 AH40 AJ40 AL40">
    <cfRule type="containsText" dxfId="1189" priority="1381" operator="containsText" text="ANT">
      <formula>NOT(ISERROR(SEARCH("ANT",AD40)))</formula>
    </cfRule>
    <cfRule type="containsText" dxfId="1188" priority="1382" operator="containsText" text="KOC">
      <formula>NOT(ISERROR(SEARCH("KOC",AD40)))</formula>
    </cfRule>
    <cfRule type="containsText" dxfId="1187" priority="1383" operator="containsText" text="DYB">
      <formula>NOT(ISERROR(SEARCH("DYB",AD40)))</formula>
    </cfRule>
    <cfRule type="containsText" dxfId="1186" priority="1384" operator="containsText" text="ELZ">
      <formula>NOT(ISERROR(SEARCH("ELZ",AD40)))</formula>
    </cfRule>
    <cfRule type="containsText" dxfId="1185" priority="1385" operator="containsText" text="URF">
      <formula>NOT(ISERROR(SEARCH("URF",AD40)))</formula>
    </cfRule>
    <cfRule type="containsText" dxfId="1184" priority="1386" operator="containsText" text="ANK">
      <formula>NOT(ISERROR(SEARCH("ANK",AD40)))</formula>
    </cfRule>
    <cfRule type="containsText" dxfId="1183" priority="1387" operator="containsText" text="BUR">
      <formula>NOT(ISERROR(SEARCH("BUR",AD40)))</formula>
    </cfRule>
    <cfRule type="containsText" dxfId="1182" priority="1388" operator="containsText" text="İST">
      <formula>NOT(ISERROR(SEARCH("İST",AD40)))</formula>
    </cfRule>
    <cfRule type="containsText" dxfId="1181" priority="1389" operator="containsText" text="İZM">
      <formula>NOT(ISERROR(SEARCH("İZM",AD40)))</formula>
    </cfRule>
    <cfRule type="containsText" dxfId="1180" priority="1390" operator="containsText" text="ADA">
      <formula>NOT(ISERROR(SEARCH("ADA",AD40)))</formula>
    </cfRule>
  </conditionalFormatting>
  <conditionalFormatting sqref="AE40 AG40 AI40 AK40 AM40">
    <cfRule type="containsText" dxfId="1179" priority="1371" operator="containsText" text="ANT">
      <formula>NOT(ISERROR(SEARCH("ANT",AE40)))</formula>
    </cfRule>
    <cfRule type="containsText" dxfId="1178" priority="1372" operator="containsText" text="KOC">
      <formula>NOT(ISERROR(SEARCH("KOC",AE40)))</formula>
    </cfRule>
    <cfRule type="containsText" dxfId="1177" priority="1373" operator="containsText" text="DYB">
      <formula>NOT(ISERROR(SEARCH("DYB",AE40)))</formula>
    </cfRule>
    <cfRule type="containsText" dxfId="1176" priority="1374" operator="containsText" text="ELZ">
      <formula>NOT(ISERROR(SEARCH("ELZ",AE40)))</formula>
    </cfRule>
    <cfRule type="containsText" dxfId="1175" priority="1375" operator="containsText" text="URF">
      <formula>NOT(ISERROR(SEARCH("URF",AE40)))</formula>
    </cfRule>
    <cfRule type="containsText" dxfId="1174" priority="1376" operator="containsText" text="ANK">
      <formula>NOT(ISERROR(SEARCH("ANK",AE40)))</formula>
    </cfRule>
    <cfRule type="containsText" dxfId="1173" priority="1377" operator="containsText" text="BUR">
      <formula>NOT(ISERROR(SEARCH("BUR",AE40)))</formula>
    </cfRule>
    <cfRule type="containsText" dxfId="1172" priority="1378" operator="containsText" text="İST">
      <formula>NOT(ISERROR(SEARCH("İST",AE40)))</formula>
    </cfRule>
    <cfRule type="containsText" dxfId="1171" priority="1379" operator="containsText" text="İZM">
      <formula>NOT(ISERROR(SEARCH("İZM",AE40)))</formula>
    </cfRule>
    <cfRule type="containsText" dxfId="1170" priority="1380" operator="containsText" text="ADA">
      <formula>NOT(ISERROR(SEARCH("ADA",AE40)))</formula>
    </cfRule>
  </conditionalFormatting>
  <conditionalFormatting sqref="B45">
    <cfRule type="containsText" dxfId="1169" priority="1361" operator="containsText" text="ANT">
      <formula>NOT(ISERROR(SEARCH("ANT",B45)))</formula>
    </cfRule>
    <cfRule type="containsText" dxfId="1168" priority="1362" operator="containsText" text="KOC">
      <formula>NOT(ISERROR(SEARCH("KOC",B45)))</formula>
    </cfRule>
    <cfRule type="containsText" dxfId="1167" priority="1363" operator="containsText" text="DYB">
      <formula>NOT(ISERROR(SEARCH("DYB",B45)))</formula>
    </cfRule>
    <cfRule type="containsText" dxfId="1166" priority="1364" operator="containsText" text="ELZ">
      <formula>NOT(ISERROR(SEARCH("ELZ",B45)))</formula>
    </cfRule>
    <cfRule type="containsText" dxfId="1165" priority="1365" operator="containsText" text="URF">
      <formula>NOT(ISERROR(SEARCH("URF",B45)))</formula>
    </cfRule>
    <cfRule type="containsText" dxfId="1164" priority="1366" operator="containsText" text="ANK">
      <formula>NOT(ISERROR(SEARCH("ANK",B45)))</formula>
    </cfRule>
    <cfRule type="containsText" dxfId="1163" priority="1367" operator="containsText" text="BUR">
      <formula>NOT(ISERROR(SEARCH("BUR",B45)))</formula>
    </cfRule>
    <cfRule type="containsText" dxfId="1162" priority="1368" operator="containsText" text="İST">
      <formula>NOT(ISERROR(SEARCH("İST",B45)))</formula>
    </cfRule>
    <cfRule type="containsText" dxfId="1161" priority="1369" operator="containsText" text="İZM">
      <formula>NOT(ISERROR(SEARCH("İZM",B45)))</formula>
    </cfRule>
    <cfRule type="containsText" dxfId="1160" priority="1370" operator="containsText" text="ADA">
      <formula>NOT(ISERROR(SEARCH("ADA",B45)))</formula>
    </cfRule>
  </conditionalFormatting>
  <conditionalFormatting sqref="C45">
    <cfRule type="containsText" dxfId="1159" priority="1351" operator="containsText" text="ANT">
      <formula>NOT(ISERROR(SEARCH("ANT",C45)))</formula>
    </cfRule>
    <cfRule type="containsText" dxfId="1158" priority="1352" operator="containsText" text="KOC">
      <formula>NOT(ISERROR(SEARCH("KOC",C45)))</formula>
    </cfRule>
    <cfRule type="containsText" dxfId="1157" priority="1353" operator="containsText" text="DYB">
      <formula>NOT(ISERROR(SEARCH("DYB",C45)))</formula>
    </cfRule>
    <cfRule type="containsText" dxfId="1156" priority="1354" operator="containsText" text="ELZ">
      <formula>NOT(ISERROR(SEARCH("ELZ",C45)))</formula>
    </cfRule>
    <cfRule type="containsText" dxfId="1155" priority="1355" operator="containsText" text="URF">
      <formula>NOT(ISERROR(SEARCH("URF",C45)))</formula>
    </cfRule>
    <cfRule type="containsText" dxfId="1154" priority="1356" operator="containsText" text="ANK">
      <formula>NOT(ISERROR(SEARCH("ANK",C45)))</formula>
    </cfRule>
    <cfRule type="containsText" dxfId="1153" priority="1357" operator="containsText" text="BUR">
      <formula>NOT(ISERROR(SEARCH("BUR",C45)))</formula>
    </cfRule>
    <cfRule type="containsText" dxfId="1152" priority="1358" operator="containsText" text="İST">
      <formula>NOT(ISERROR(SEARCH("İST",C45)))</formula>
    </cfRule>
    <cfRule type="containsText" dxfId="1151" priority="1359" operator="containsText" text="İZM">
      <formula>NOT(ISERROR(SEARCH("İZM",C45)))</formula>
    </cfRule>
    <cfRule type="containsText" dxfId="1150" priority="1360" operator="containsText" text="ADA">
      <formula>NOT(ISERROR(SEARCH("ADA",C45)))</formula>
    </cfRule>
  </conditionalFormatting>
  <conditionalFormatting sqref="D45 F45 H45 J45 L45">
    <cfRule type="containsText" dxfId="1149" priority="1341" operator="containsText" text="ANT">
      <formula>NOT(ISERROR(SEARCH("ANT",D45)))</formula>
    </cfRule>
    <cfRule type="containsText" dxfId="1148" priority="1342" operator="containsText" text="KOC">
      <formula>NOT(ISERROR(SEARCH("KOC",D45)))</formula>
    </cfRule>
    <cfRule type="containsText" dxfId="1147" priority="1343" operator="containsText" text="DYB">
      <formula>NOT(ISERROR(SEARCH("DYB",D45)))</formula>
    </cfRule>
    <cfRule type="containsText" dxfId="1146" priority="1344" operator="containsText" text="ELZ">
      <formula>NOT(ISERROR(SEARCH("ELZ",D45)))</formula>
    </cfRule>
    <cfRule type="containsText" dxfId="1145" priority="1345" operator="containsText" text="URF">
      <formula>NOT(ISERROR(SEARCH("URF",D45)))</formula>
    </cfRule>
    <cfRule type="containsText" dxfId="1144" priority="1346" operator="containsText" text="ANK">
      <formula>NOT(ISERROR(SEARCH("ANK",D45)))</formula>
    </cfRule>
    <cfRule type="containsText" dxfId="1143" priority="1347" operator="containsText" text="BUR">
      <formula>NOT(ISERROR(SEARCH("BUR",D45)))</formula>
    </cfRule>
    <cfRule type="containsText" dxfId="1142" priority="1348" operator="containsText" text="İST">
      <formula>NOT(ISERROR(SEARCH("İST",D45)))</formula>
    </cfRule>
    <cfRule type="containsText" dxfId="1141" priority="1349" operator="containsText" text="İZM">
      <formula>NOT(ISERROR(SEARCH("İZM",D45)))</formula>
    </cfRule>
    <cfRule type="containsText" dxfId="1140" priority="1350" operator="containsText" text="ADA">
      <formula>NOT(ISERROR(SEARCH("ADA",D45)))</formula>
    </cfRule>
  </conditionalFormatting>
  <conditionalFormatting sqref="E45 G45 I45 K45 M45">
    <cfRule type="containsText" dxfId="1139" priority="1331" operator="containsText" text="ANT">
      <formula>NOT(ISERROR(SEARCH("ANT",E45)))</formula>
    </cfRule>
    <cfRule type="containsText" dxfId="1138" priority="1332" operator="containsText" text="KOC">
      <formula>NOT(ISERROR(SEARCH("KOC",E45)))</formula>
    </cfRule>
    <cfRule type="containsText" dxfId="1137" priority="1333" operator="containsText" text="DYB">
      <formula>NOT(ISERROR(SEARCH("DYB",E45)))</formula>
    </cfRule>
    <cfRule type="containsText" dxfId="1136" priority="1334" operator="containsText" text="ELZ">
      <formula>NOT(ISERROR(SEARCH("ELZ",E45)))</formula>
    </cfRule>
    <cfRule type="containsText" dxfId="1135" priority="1335" operator="containsText" text="URF">
      <formula>NOT(ISERROR(SEARCH("URF",E45)))</formula>
    </cfRule>
    <cfRule type="containsText" dxfId="1134" priority="1336" operator="containsText" text="ANK">
      <formula>NOT(ISERROR(SEARCH("ANK",E45)))</formula>
    </cfRule>
    <cfRule type="containsText" dxfId="1133" priority="1337" operator="containsText" text="BUR">
      <formula>NOT(ISERROR(SEARCH("BUR",E45)))</formula>
    </cfRule>
    <cfRule type="containsText" dxfId="1132" priority="1338" operator="containsText" text="İST">
      <formula>NOT(ISERROR(SEARCH("İST",E45)))</formula>
    </cfRule>
    <cfRule type="containsText" dxfId="1131" priority="1339" operator="containsText" text="İZM">
      <formula>NOT(ISERROR(SEARCH("İZM",E45)))</formula>
    </cfRule>
    <cfRule type="containsText" dxfId="1130" priority="1340" operator="containsText" text="ADA">
      <formula>NOT(ISERROR(SEARCH("ADA",E45)))</formula>
    </cfRule>
  </conditionalFormatting>
  <conditionalFormatting sqref="AB81 AB83 AB85 AB87 AB89 AB91 AB94">
    <cfRule type="containsText" dxfId="1129" priority="961" operator="containsText" text="ANT">
      <formula>NOT(ISERROR(SEARCH("ANT",AB81)))</formula>
    </cfRule>
    <cfRule type="containsText" dxfId="1128" priority="962" operator="containsText" text="KOC">
      <formula>NOT(ISERROR(SEARCH("KOC",AB81)))</formula>
    </cfRule>
    <cfRule type="containsText" dxfId="1127" priority="963" operator="containsText" text="DYB">
      <formula>NOT(ISERROR(SEARCH("DYB",AB81)))</formula>
    </cfRule>
    <cfRule type="containsText" dxfId="1126" priority="964" operator="containsText" text="ELZ">
      <formula>NOT(ISERROR(SEARCH("ELZ",AB81)))</formula>
    </cfRule>
    <cfRule type="containsText" dxfId="1125" priority="965" operator="containsText" text="URF">
      <formula>NOT(ISERROR(SEARCH("URF",AB81)))</formula>
    </cfRule>
    <cfRule type="containsText" dxfId="1124" priority="966" operator="containsText" text="ANK">
      <formula>NOT(ISERROR(SEARCH("ANK",AB81)))</formula>
    </cfRule>
    <cfRule type="containsText" dxfId="1123" priority="967" operator="containsText" text="BUR">
      <formula>NOT(ISERROR(SEARCH("BUR",AB81)))</formula>
    </cfRule>
    <cfRule type="containsText" dxfId="1122" priority="968" operator="containsText" text="İST">
      <formula>NOT(ISERROR(SEARCH("İST",AB81)))</formula>
    </cfRule>
    <cfRule type="containsText" dxfId="1121" priority="969" operator="containsText" text="İZM">
      <formula>NOT(ISERROR(SEARCH("İZM",AB81)))</formula>
    </cfRule>
    <cfRule type="containsText" dxfId="1120" priority="970" operator="containsText" text="ADA">
      <formula>NOT(ISERROR(SEARCH("ADA",AB81)))</formula>
    </cfRule>
  </conditionalFormatting>
  <conditionalFormatting sqref="AC81 AC83 AC85 AC87 AC89 AC91 AC94">
    <cfRule type="containsText" dxfId="1119" priority="951" operator="containsText" text="ANT">
      <formula>NOT(ISERROR(SEARCH("ANT",AC81)))</formula>
    </cfRule>
    <cfRule type="containsText" dxfId="1118" priority="952" operator="containsText" text="KOC">
      <formula>NOT(ISERROR(SEARCH("KOC",AC81)))</formula>
    </cfRule>
    <cfRule type="containsText" dxfId="1117" priority="953" operator="containsText" text="DYB">
      <formula>NOT(ISERROR(SEARCH("DYB",AC81)))</formula>
    </cfRule>
    <cfRule type="containsText" dxfId="1116" priority="954" operator="containsText" text="ELZ">
      <formula>NOT(ISERROR(SEARCH("ELZ",AC81)))</formula>
    </cfRule>
    <cfRule type="containsText" dxfId="1115" priority="955" operator="containsText" text="URF">
      <formula>NOT(ISERROR(SEARCH("URF",AC81)))</formula>
    </cfRule>
    <cfRule type="containsText" dxfId="1114" priority="956" operator="containsText" text="ANK">
      <formula>NOT(ISERROR(SEARCH("ANK",AC81)))</formula>
    </cfRule>
    <cfRule type="containsText" dxfId="1113" priority="957" operator="containsText" text="BUR">
      <formula>NOT(ISERROR(SEARCH("BUR",AC81)))</formula>
    </cfRule>
    <cfRule type="containsText" dxfId="1112" priority="958" operator="containsText" text="İST">
      <formula>NOT(ISERROR(SEARCH("İST",AC81)))</formula>
    </cfRule>
    <cfRule type="containsText" dxfId="1111" priority="959" operator="containsText" text="İZM">
      <formula>NOT(ISERROR(SEARCH("İZM",AC81)))</formula>
    </cfRule>
    <cfRule type="containsText" dxfId="1110" priority="960" operator="containsText" text="ADA">
      <formula>NOT(ISERROR(SEARCH("ADA",AC81)))</formula>
    </cfRule>
  </conditionalFormatting>
  <conditionalFormatting sqref="AD81 AD83 AD85 AD87 AD89 AD91 AD94 AF81 AF83 AF85 AF87 AF89 AF91 AF94 AH81 AH83 AH85 AH87 AH89 AH91 AH94 AJ81 AJ83 AJ85 AJ87 AJ91 AJ94 AL81 AL83 AL85 AL87 AL89 AL91 AL94">
    <cfRule type="containsText" dxfId="1109" priority="941" operator="containsText" text="ANT">
      <formula>NOT(ISERROR(SEARCH("ANT",AD81)))</formula>
    </cfRule>
    <cfRule type="containsText" dxfId="1108" priority="942" operator="containsText" text="KOC">
      <formula>NOT(ISERROR(SEARCH("KOC",AD81)))</formula>
    </cfRule>
    <cfRule type="containsText" dxfId="1107" priority="943" operator="containsText" text="DYB">
      <formula>NOT(ISERROR(SEARCH("DYB",AD81)))</formula>
    </cfRule>
    <cfRule type="containsText" dxfId="1106" priority="944" operator="containsText" text="ELZ">
      <formula>NOT(ISERROR(SEARCH("ELZ",AD81)))</formula>
    </cfRule>
    <cfRule type="containsText" dxfId="1105" priority="945" operator="containsText" text="URF">
      <formula>NOT(ISERROR(SEARCH("URF",AD81)))</formula>
    </cfRule>
    <cfRule type="containsText" dxfId="1104" priority="946" operator="containsText" text="ANK">
      <formula>NOT(ISERROR(SEARCH("ANK",AD81)))</formula>
    </cfRule>
    <cfRule type="containsText" dxfId="1103" priority="947" operator="containsText" text="BUR">
      <formula>NOT(ISERROR(SEARCH("BUR",AD81)))</formula>
    </cfRule>
    <cfRule type="containsText" dxfId="1102" priority="948" operator="containsText" text="İST">
      <formula>NOT(ISERROR(SEARCH("İST",AD81)))</formula>
    </cfRule>
    <cfRule type="containsText" dxfId="1101" priority="949" operator="containsText" text="İZM">
      <formula>NOT(ISERROR(SEARCH("İZM",AD81)))</formula>
    </cfRule>
    <cfRule type="containsText" dxfId="1100" priority="950" operator="containsText" text="ADA">
      <formula>NOT(ISERROR(SEARCH("ADA",AD81)))</formula>
    </cfRule>
  </conditionalFormatting>
  <conditionalFormatting sqref="B47 B49 B51 B53 B55 B58">
    <cfRule type="containsText" dxfId="1099" priority="1321" operator="containsText" text="ANT">
      <formula>NOT(ISERROR(SEARCH("ANT",B47)))</formula>
    </cfRule>
    <cfRule type="containsText" dxfId="1098" priority="1322" operator="containsText" text="KOC">
      <formula>NOT(ISERROR(SEARCH("KOC",B47)))</formula>
    </cfRule>
    <cfRule type="containsText" dxfId="1097" priority="1323" operator="containsText" text="DYB">
      <formula>NOT(ISERROR(SEARCH("DYB",B47)))</formula>
    </cfRule>
    <cfRule type="containsText" dxfId="1096" priority="1324" operator="containsText" text="ELZ">
      <formula>NOT(ISERROR(SEARCH("ELZ",B47)))</formula>
    </cfRule>
    <cfRule type="containsText" dxfId="1095" priority="1325" operator="containsText" text="URF">
      <formula>NOT(ISERROR(SEARCH("URF",B47)))</formula>
    </cfRule>
    <cfRule type="containsText" dxfId="1094" priority="1326" operator="containsText" text="ANK">
      <formula>NOT(ISERROR(SEARCH("ANK",B47)))</formula>
    </cfRule>
    <cfRule type="containsText" dxfId="1093" priority="1327" operator="containsText" text="BUR">
      <formula>NOT(ISERROR(SEARCH("BUR",B47)))</formula>
    </cfRule>
    <cfRule type="containsText" dxfId="1092" priority="1328" operator="containsText" text="İST">
      <formula>NOT(ISERROR(SEARCH("İST",B47)))</formula>
    </cfRule>
    <cfRule type="containsText" dxfId="1091" priority="1329" operator="containsText" text="İZM">
      <formula>NOT(ISERROR(SEARCH("İZM",B47)))</formula>
    </cfRule>
    <cfRule type="containsText" dxfId="1090" priority="1330" operator="containsText" text="ADA">
      <formula>NOT(ISERROR(SEARCH("ADA",B47)))</formula>
    </cfRule>
  </conditionalFormatting>
  <conditionalFormatting sqref="C47 C49 C51 C53 C55 C58">
    <cfRule type="containsText" dxfId="1089" priority="1311" operator="containsText" text="ANT">
      <formula>NOT(ISERROR(SEARCH("ANT",C47)))</formula>
    </cfRule>
    <cfRule type="containsText" dxfId="1088" priority="1312" operator="containsText" text="KOC">
      <formula>NOT(ISERROR(SEARCH("KOC",C47)))</formula>
    </cfRule>
    <cfRule type="containsText" dxfId="1087" priority="1313" operator="containsText" text="DYB">
      <formula>NOT(ISERROR(SEARCH("DYB",C47)))</formula>
    </cfRule>
    <cfRule type="containsText" dxfId="1086" priority="1314" operator="containsText" text="ELZ">
      <formula>NOT(ISERROR(SEARCH("ELZ",C47)))</formula>
    </cfRule>
    <cfRule type="containsText" dxfId="1085" priority="1315" operator="containsText" text="URF">
      <formula>NOT(ISERROR(SEARCH("URF",C47)))</formula>
    </cfRule>
    <cfRule type="containsText" dxfId="1084" priority="1316" operator="containsText" text="ANK">
      <formula>NOT(ISERROR(SEARCH("ANK",C47)))</formula>
    </cfRule>
    <cfRule type="containsText" dxfId="1083" priority="1317" operator="containsText" text="BUR">
      <formula>NOT(ISERROR(SEARCH("BUR",C47)))</formula>
    </cfRule>
    <cfRule type="containsText" dxfId="1082" priority="1318" operator="containsText" text="İST">
      <formula>NOT(ISERROR(SEARCH("İST",C47)))</formula>
    </cfRule>
    <cfRule type="containsText" dxfId="1081" priority="1319" operator="containsText" text="İZM">
      <formula>NOT(ISERROR(SEARCH("İZM",C47)))</formula>
    </cfRule>
    <cfRule type="containsText" dxfId="1080" priority="1320" operator="containsText" text="ADA">
      <formula>NOT(ISERROR(SEARCH("ADA",C47)))</formula>
    </cfRule>
  </conditionalFormatting>
  <conditionalFormatting sqref="D47 D49 D51 D53 D55 D58 F47 F49 F51 F53 F55 F58 H47 H49 H51 H53 H55 H58 J47 J49 J51 J53 J55 J58 L47 L49 L51 L53 L55 L58">
    <cfRule type="containsText" dxfId="1079" priority="1301" operator="containsText" text="ANT">
      <formula>NOT(ISERROR(SEARCH("ANT",D47)))</formula>
    </cfRule>
    <cfRule type="containsText" dxfId="1078" priority="1302" operator="containsText" text="KOC">
      <formula>NOT(ISERROR(SEARCH("KOC",D47)))</formula>
    </cfRule>
    <cfRule type="containsText" dxfId="1077" priority="1303" operator="containsText" text="DYB">
      <formula>NOT(ISERROR(SEARCH("DYB",D47)))</formula>
    </cfRule>
    <cfRule type="containsText" dxfId="1076" priority="1304" operator="containsText" text="ELZ">
      <formula>NOT(ISERROR(SEARCH("ELZ",D47)))</formula>
    </cfRule>
    <cfRule type="containsText" dxfId="1075" priority="1305" operator="containsText" text="URF">
      <formula>NOT(ISERROR(SEARCH("URF",D47)))</formula>
    </cfRule>
    <cfRule type="containsText" dxfId="1074" priority="1306" operator="containsText" text="ANK">
      <formula>NOT(ISERROR(SEARCH("ANK",D47)))</formula>
    </cfRule>
    <cfRule type="containsText" dxfId="1073" priority="1307" operator="containsText" text="BUR">
      <formula>NOT(ISERROR(SEARCH("BUR",D47)))</formula>
    </cfRule>
    <cfRule type="containsText" dxfId="1072" priority="1308" operator="containsText" text="İST">
      <formula>NOT(ISERROR(SEARCH("İST",D47)))</formula>
    </cfRule>
    <cfRule type="containsText" dxfId="1071" priority="1309" operator="containsText" text="İZM">
      <formula>NOT(ISERROR(SEARCH("İZM",D47)))</formula>
    </cfRule>
    <cfRule type="containsText" dxfId="1070" priority="1310" operator="containsText" text="ADA">
      <formula>NOT(ISERROR(SEARCH("ADA",D47)))</formula>
    </cfRule>
  </conditionalFormatting>
  <conditionalFormatting sqref="E47 E49 E51 E53 E55 E58 G47 G49 G51 G53 G55 G58 I47 I49 I51 I53 I55 I58 K47 K49 K51 K53 K55 K58 M47 M49 M51 M53 M55 M58">
    <cfRule type="containsText" dxfId="1069" priority="1291" operator="containsText" text="ANT">
      <formula>NOT(ISERROR(SEARCH("ANT",E47)))</formula>
    </cfRule>
    <cfRule type="containsText" dxfId="1068" priority="1292" operator="containsText" text="KOC">
      <formula>NOT(ISERROR(SEARCH("KOC",E47)))</formula>
    </cfRule>
    <cfRule type="containsText" dxfId="1067" priority="1293" operator="containsText" text="DYB">
      <formula>NOT(ISERROR(SEARCH("DYB",E47)))</formula>
    </cfRule>
    <cfRule type="containsText" dxfId="1066" priority="1294" operator="containsText" text="ELZ">
      <formula>NOT(ISERROR(SEARCH("ELZ",E47)))</formula>
    </cfRule>
    <cfRule type="containsText" dxfId="1065" priority="1295" operator="containsText" text="URF">
      <formula>NOT(ISERROR(SEARCH("URF",E47)))</formula>
    </cfRule>
    <cfRule type="containsText" dxfId="1064" priority="1296" operator="containsText" text="ANK">
      <formula>NOT(ISERROR(SEARCH("ANK",E47)))</formula>
    </cfRule>
    <cfRule type="containsText" dxfId="1063" priority="1297" operator="containsText" text="BUR">
      <formula>NOT(ISERROR(SEARCH("BUR",E47)))</formula>
    </cfRule>
    <cfRule type="containsText" dxfId="1062" priority="1298" operator="containsText" text="İST">
      <formula>NOT(ISERROR(SEARCH("İST",E47)))</formula>
    </cfRule>
    <cfRule type="containsText" dxfId="1061" priority="1299" operator="containsText" text="İZM">
      <formula>NOT(ISERROR(SEARCH("İZM",E47)))</formula>
    </cfRule>
    <cfRule type="containsText" dxfId="1060" priority="1300" operator="containsText" text="ADA">
      <formula>NOT(ISERROR(SEARCH("ADA",E47)))</formula>
    </cfRule>
  </conditionalFormatting>
  <conditionalFormatting sqref="O45 O47 O49 O51 O53 O55 O58">
    <cfRule type="containsText" dxfId="1059" priority="1281" operator="containsText" text="ANT">
      <formula>NOT(ISERROR(SEARCH("ANT",O45)))</formula>
    </cfRule>
    <cfRule type="containsText" dxfId="1058" priority="1282" operator="containsText" text="KOC">
      <formula>NOT(ISERROR(SEARCH("KOC",O45)))</formula>
    </cfRule>
    <cfRule type="containsText" dxfId="1057" priority="1283" operator="containsText" text="DYB">
      <formula>NOT(ISERROR(SEARCH("DYB",O45)))</formula>
    </cfRule>
    <cfRule type="containsText" dxfId="1056" priority="1284" operator="containsText" text="ELZ">
      <formula>NOT(ISERROR(SEARCH("ELZ",O45)))</formula>
    </cfRule>
    <cfRule type="containsText" dxfId="1055" priority="1285" operator="containsText" text="URF">
      <formula>NOT(ISERROR(SEARCH("URF",O45)))</formula>
    </cfRule>
    <cfRule type="containsText" dxfId="1054" priority="1286" operator="containsText" text="ANK">
      <formula>NOT(ISERROR(SEARCH("ANK",O45)))</formula>
    </cfRule>
    <cfRule type="containsText" dxfId="1053" priority="1287" operator="containsText" text="BUR">
      <formula>NOT(ISERROR(SEARCH("BUR",O45)))</formula>
    </cfRule>
    <cfRule type="containsText" dxfId="1052" priority="1288" operator="containsText" text="İST">
      <formula>NOT(ISERROR(SEARCH("İST",O45)))</formula>
    </cfRule>
    <cfRule type="containsText" dxfId="1051" priority="1289" operator="containsText" text="İZM">
      <formula>NOT(ISERROR(SEARCH("İZM",O45)))</formula>
    </cfRule>
    <cfRule type="containsText" dxfId="1050" priority="1290" operator="containsText" text="ADA">
      <formula>NOT(ISERROR(SEARCH("ADA",O45)))</formula>
    </cfRule>
  </conditionalFormatting>
  <conditionalFormatting sqref="P45 P47 P49 P51 P53 P55 P58">
    <cfRule type="containsText" dxfId="1049" priority="1271" operator="containsText" text="ANT">
      <formula>NOT(ISERROR(SEARCH("ANT",P45)))</formula>
    </cfRule>
    <cfRule type="containsText" dxfId="1048" priority="1272" operator="containsText" text="KOC">
      <formula>NOT(ISERROR(SEARCH("KOC",P45)))</formula>
    </cfRule>
    <cfRule type="containsText" dxfId="1047" priority="1273" operator="containsText" text="DYB">
      <formula>NOT(ISERROR(SEARCH("DYB",P45)))</formula>
    </cfRule>
    <cfRule type="containsText" dxfId="1046" priority="1274" operator="containsText" text="ELZ">
      <formula>NOT(ISERROR(SEARCH("ELZ",P45)))</formula>
    </cfRule>
    <cfRule type="containsText" dxfId="1045" priority="1275" operator="containsText" text="URF">
      <formula>NOT(ISERROR(SEARCH("URF",P45)))</formula>
    </cfRule>
    <cfRule type="containsText" dxfId="1044" priority="1276" operator="containsText" text="ANK">
      <formula>NOT(ISERROR(SEARCH("ANK",P45)))</formula>
    </cfRule>
    <cfRule type="containsText" dxfId="1043" priority="1277" operator="containsText" text="BUR">
      <formula>NOT(ISERROR(SEARCH("BUR",P45)))</formula>
    </cfRule>
    <cfRule type="containsText" dxfId="1042" priority="1278" operator="containsText" text="İST">
      <formula>NOT(ISERROR(SEARCH("İST",P45)))</formula>
    </cfRule>
    <cfRule type="containsText" dxfId="1041" priority="1279" operator="containsText" text="İZM">
      <formula>NOT(ISERROR(SEARCH("İZM",P45)))</formula>
    </cfRule>
    <cfRule type="containsText" dxfId="1040" priority="1280" operator="containsText" text="ADA">
      <formula>NOT(ISERROR(SEARCH("ADA",P45)))</formula>
    </cfRule>
  </conditionalFormatting>
  <conditionalFormatting sqref="Q45 Q47 Q49 Q51 Q53 Q55 Q58 S45 S47 S49 S51 S53 S55 S58 U45 U47 U49 U51 U53 U55 U58 W45 W47 W49 W51 W53 W55 W58 Y45 Y47 Y49 Y51 Y53 Y55 Y58">
    <cfRule type="containsText" dxfId="1039" priority="1261" operator="containsText" text="ANT">
      <formula>NOT(ISERROR(SEARCH("ANT",Q45)))</formula>
    </cfRule>
    <cfRule type="containsText" dxfId="1038" priority="1262" operator="containsText" text="KOC">
      <formula>NOT(ISERROR(SEARCH("KOC",Q45)))</formula>
    </cfRule>
    <cfRule type="containsText" dxfId="1037" priority="1263" operator="containsText" text="DYB">
      <formula>NOT(ISERROR(SEARCH("DYB",Q45)))</formula>
    </cfRule>
    <cfRule type="containsText" dxfId="1036" priority="1264" operator="containsText" text="ELZ">
      <formula>NOT(ISERROR(SEARCH("ELZ",Q45)))</formula>
    </cfRule>
    <cfRule type="containsText" dxfId="1035" priority="1265" operator="containsText" text="URF">
      <formula>NOT(ISERROR(SEARCH("URF",Q45)))</formula>
    </cfRule>
    <cfRule type="containsText" dxfId="1034" priority="1266" operator="containsText" text="ANK">
      <formula>NOT(ISERROR(SEARCH("ANK",Q45)))</formula>
    </cfRule>
    <cfRule type="containsText" dxfId="1033" priority="1267" operator="containsText" text="BUR">
      <formula>NOT(ISERROR(SEARCH("BUR",Q45)))</formula>
    </cfRule>
    <cfRule type="containsText" dxfId="1032" priority="1268" operator="containsText" text="İST">
      <formula>NOT(ISERROR(SEARCH("İST",Q45)))</formula>
    </cfRule>
    <cfRule type="containsText" dxfId="1031" priority="1269" operator="containsText" text="İZM">
      <formula>NOT(ISERROR(SEARCH("İZM",Q45)))</formula>
    </cfRule>
    <cfRule type="containsText" dxfId="1030" priority="1270" operator="containsText" text="ADA">
      <formula>NOT(ISERROR(SEARCH("ADA",Q45)))</formula>
    </cfRule>
  </conditionalFormatting>
  <conditionalFormatting sqref="R45 R47 R49 R51 R53 R55 R58 T45 T47 T49 T51 T53 T55 T58 V45 V47 V49 V51 V53 V55 V58 X45 X47 X49 X51 X53 X55 X58 Z45 Z47 Z49 Z51 Z53 Z55 Z58">
    <cfRule type="containsText" dxfId="1029" priority="1251" operator="containsText" text="ANT">
      <formula>NOT(ISERROR(SEARCH("ANT",R45)))</formula>
    </cfRule>
    <cfRule type="containsText" dxfId="1028" priority="1252" operator="containsText" text="KOC">
      <formula>NOT(ISERROR(SEARCH("KOC",R45)))</formula>
    </cfRule>
    <cfRule type="containsText" dxfId="1027" priority="1253" operator="containsText" text="DYB">
      <formula>NOT(ISERROR(SEARCH("DYB",R45)))</formula>
    </cfRule>
    <cfRule type="containsText" dxfId="1026" priority="1254" operator="containsText" text="ELZ">
      <formula>NOT(ISERROR(SEARCH("ELZ",R45)))</formula>
    </cfRule>
    <cfRule type="containsText" dxfId="1025" priority="1255" operator="containsText" text="URF">
      <formula>NOT(ISERROR(SEARCH("URF",R45)))</formula>
    </cfRule>
    <cfRule type="containsText" dxfId="1024" priority="1256" operator="containsText" text="ANK">
      <formula>NOT(ISERROR(SEARCH("ANK",R45)))</formula>
    </cfRule>
    <cfRule type="containsText" dxfId="1023" priority="1257" operator="containsText" text="BUR">
      <formula>NOT(ISERROR(SEARCH("BUR",R45)))</formula>
    </cfRule>
    <cfRule type="containsText" dxfId="1022" priority="1258" operator="containsText" text="İST">
      <formula>NOT(ISERROR(SEARCH("İST",R45)))</formula>
    </cfRule>
    <cfRule type="containsText" dxfId="1021" priority="1259" operator="containsText" text="İZM">
      <formula>NOT(ISERROR(SEARCH("İZM",R45)))</formula>
    </cfRule>
    <cfRule type="containsText" dxfId="1020" priority="1260" operator="containsText" text="ADA">
      <formula>NOT(ISERROR(SEARCH("ADA",R45)))</formula>
    </cfRule>
  </conditionalFormatting>
  <conditionalFormatting sqref="AB45 AB47 AB49 AB51 AB53 AB55 AB58">
    <cfRule type="containsText" dxfId="1019" priority="1241" operator="containsText" text="ANT">
      <formula>NOT(ISERROR(SEARCH("ANT",AB45)))</formula>
    </cfRule>
    <cfRule type="containsText" dxfId="1018" priority="1242" operator="containsText" text="KOC">
      <formula>NOT(ISERROR(SEARCH("KOC",AB45)))</formula>
    </cfRule>
    <cfRule type="containsText" dxfId="1017" priority="1243" operator="containsText" text="DYB">
      <formula>NOT(ISERROR(SEARCH("DYB",AB45)))</formula>
    </cfRule>
    <cfRule type="containsText" dxfId="1016" priority="1244" operator="containsText" text="ELZ">
      <formula>NOT(ISERROR(SEARCH("ELZ",AB45)))</formula>
    </cfRule>
    <cfRule type="containsText" dxfId="1015" priority="1245" operator="containsText" text="URF">
      <formula>NOT(ISERROR(SEARCH("URF",AB45)))</formula>
    </cfRule>
    <cfRule type="containsText" dxfId="1014" priority="1246" operator="containsText" text="ANK">
      <formula>NOT(ISERROR(SEARCH("ANK",AB45)))</formula>
    </cfRule>
    <cfRule type="containsText" dxfId="1013" priority="1247" operator="containsText" text="BUR">
      <formula>NOT(ISERROR(SEARCH("BUR",AB45)))</formula>
    </cfRule>
    <cfRule type="containsText" dxfId="1012" priority="1248" operator="containsText" text="İST">
      <formula>NOT(ISERROR(SEARCH("İST",AB45)))</formula>
    </cfRule>
    <cfRule type="containsText" dxfId="1011" priority="1249" operator="containsText" text="İZM">
      <formula>NOT(ISERROR(SEARCH("İZM",AB45)))</formula>
    </cfRule>
    <cfRule type="containsText" dxfId="1010" priority="1250" operator="containsText" text="ADA">
      <formula>NOT(ISERROR(SEARCH("ADA",AB45)))</formula>
    </cfRule>
  </conditionalFormatting>
  <conditionalFormatting sqref="AC45 AC47 AC49 AC51 AC53 AC55 AC58">
    <cfRule type="containsText" dxfId="1009" priority="1231" operator="containsText" text="ANT">
      <formula>NOT(ISERROR(SEARCH("ANT",AC45)))</formula>
    </cfRule>
    <cfRule type="containsText" dxfId="1008" priority="1232" operator="containsText" text="KOC">
      <formula>NOT(ISERROR(SEARCH("KOC",AC45)))</formula>
    </cfRule>
    <cfRule type="containsText" dxfId="1007" priority="1233" operator="containsText" text="DYB">
      <formula>NOT(ISERROR(SEARCH("DYB",AC45)))</formula>
    </cfRule>
    <cfRule type="containsText" dxfId="1006" priority="1234" operator="containsText" text="ELZ">
      <formula>NOT(ISERROR(SEARCH("ELZ",AC45)))</formula>
    </cfRule>
    <cfRule type="containsText" dxfId="1005" priority="1235" operator="containsText" text="URF">
      <formula>NOT(ISERROR(SEARCH("URF",AC45)))</formula>
    </cfRule>
    <cfRule type="containsText" dxfId="1004" priority="1236" operator="containsText" text="ANK">
      <formula>NOT(ISERROR(SEARCH("ANK",AC45)))</formula>
    </cfRule>
    <cfRule type="containsText" dxfId="1003" priority="1237" operator="containsText" text="BUR">
      <formula>NOT(ISERROR(SEARCH("BUR",AC45)))</formula>
    </cfRule>
    <cfRule type="containsText" dxfId="1002" priority="1238" operator="containsText" text="İST">
      <formula>NOT(ISERROR(SEARCH("İST",AC45)))</formula>
    </cfRule>
    <cfRule type="containsText" dxfId="1001" priority="1239" operator="containsText" text="İZM">
      <formula>NOT(ISERROR(SEARCH("İZM",AC45)))</formula>
    </cfRule>
    <cfRule type="containsText" dxfId="1000" priority="1240" operator="containsText" text="ADA">
      <formula>NOT(ISERROR(SEARCH("ADA",AC45)))</formula>
    </cfRule>
  </conditionalFormatting>
  <conditionalFormatting sqref="AD45 AD47 AD49 AD51 AD53 AD55 AD58 AF45 AF47 AF49 AF51 AF53 AF55 AF58 AH45 AH47 AH49 AH51 AH53 AH55 AH58 AJ45 AJ47 AJ49 AJ51 AJ53 AJ55 AJ58 AL45 AL47 AL49 AL51 AL53 AL55 AL58">
    <cfRule type="containsText" dxfId="999" priority="1221" operator="containsText" text="ANT">
      <formula>NOT(ISERROR(SEARCH("ANT",AD45)))</formula>
    </cfRule>
    <cfRule type="containsText" dxfId="998" priority="1222" operator="containsText" text="KOC">
      <formula>NOT(ISERROR(SEARCH("KOC",AD45)))</formula>
    </cfRule>
    <cfRule type="containsText" dxfId="997" priority="1223" operator="containsText" text="DYB">
      <formula>NOT(ISERROR(SEARCH("DYB",AD45)))</formula>
    </cfRule>
    <cfRule type="containsText" dxfId="996" priority="1224" operator="containsText" text="ELZ">
      <formula>NOT(ISERROR(SEARCH("ELZ",AD45)))</formula>
    </cfRule>
    <cfRule type="containsText" dxfId="995" priority="1225" operator="containsText" text="URF">
      <formula>NOT(ISERROR(SEARCH("URF",AD45)))</formula>
    </cfRule>
    <cfRule type="containsText" dxfId="994" priority="1226" operator="containsText" text="ANK">
      <formula>NOT(ISERROR(SEARCH("ANK",AD45)))</formula>
    </cfRule>
    <cfRule type="containsText" dxfId="993" priority="1227" operator="containsText" text="BUR">
      <formula>NOT(ISERROR(SEARCH("BUR",AD45)))</formula>
    </cfRule>
    <cfRule type="containsText" dxfId="992" priority="1228" operator="containsText" text="İST">
      <formula>NOT(ISERROR(SEARCH("İST",AD45)))</formula>
    </cfRule>
    <cfRule type="containsText" dxfId="991" priority="1229" operator="containsText" text="İZM">
      <formula>NOT(ISERROR(SEARCH("İZM",AD45)))</formula>
    </cfRule>
    <cfRule type="containsText" dxfId="990" priority="1230" operator="containsText" text="ADA">
      <formula>NOT(ISERROR(SEARCH("ADA",AD45)))</formula>
    </cfRule>
  </conditionalFormatting>
  <conditionalFormatting sqref="AE45 AE47 AE49 AE51 AE53 AE55 AE58 AG45 AG47 AG49 AG51 AG53 AG55 AG58 AI45 AI47 AI49 AI51 AI53 AI55 AI58 AK45 AK47 AK49 AK51 AK53 AK55 AK58 AM45 AM47 AM49 AM51 AM53 AM55 AM58">
    <cfRule type="containsText" dxfId="989" priority="1211" operator="containsText" text="ANT">
      <formula>NOT(ISERROR(SEARCH("ANT",AE45)))</formula>
    </cfRule>
    <cfRule type="containsText" dxfId="988" priority="1212" operator="containsText" text="KOC">
      <formula>NOT(ISERROR(SEARCH("KOC",AE45)))</formula>
    </cfRule>
    <cfRule type="containsText" dxfId="987" priority="1213" operator="containsText" text="DYB">
      <formula>NOT(ISERROR(SEARCH("DYB",AE45)))</formula>
    </cfRule>
    <cfRule type="containsText" dxfId="986" priority="1214" operator="containsText" text="ELZ">
      <formula>NOT(ISERROR(SEARCH("ELZ",AE45)))</formula>
    </cfRule>
    <cfRule type="containsText" dxfId="985" priority="1215" operator="containsText" text="URF">
      <formula>NOT(ISERROR(SEARCH("URF",AE45)))</formula>
    </cfRule>
    <cfRule type="containsText" dxfId="984" priority="1216" operator="containsText" text="ANK">
      <formula>NOT(ISERROR(SEARCH("ANK",AE45)))</formula>
    </cfRule>
    <cfRule type="containsText" dxfId="983" priority="1217" operator="containsText" text="BUR">
      <formula>NOT(ISERROR(SEARCH("BUR",AE45)))</formula>
    </cfRule>
    <cfRule type="containsText" dxfId="982" priority="1218" operator="containsText" text="İST">
      <formula>NOT(ISERROR(SEARCH("İST",AE45)))</formula>
    </cfRule>
    <cfRule type="containsText" dxfId="981" priority="1219" operator="containsText" text="İZM">
      <formula>NOT(ISERROR(SEARCH("İZM",AE45)))</formula>
    </cfRule>
    <cfRule type="containsText" dxfId="980" priority="1220" operator="containsText" text="ADA">
      <formula>NOT(ISERROR(SEARCH("ADA",AE45)))</formula>
    </cfRule>
  </conditionalFormatting>
  <conditionalFormatting sqref="B63">
    <cfRule type="containsText" dxfId="979" priority="1201" operator="containsText" text="ANT">
      <formula>NOT(ISERROR(SEARCH("ANT",B63)))</formula>
    </cfRule>
    <cfRule type="containsText" dxfId="978" priority="1202" operator="containsText" text="KOC">
      <formula>NOT(ISERROR(SEARCH("KOC",B63)))</formula>
    </cfRule>
    <cfRule type="containsText" dxfId="977" priority="1203" operator="containsText" text="DYB">
      <formula>NOT(ISERROR(SEARCH("DYB",B63)))</formula>
    </cfRule>
    <cfRule type="containsText" dxfId="976" priority="1204" operator="containsText" text="ELZ">
      <formula>NOT(ISERROR(SEARCH("ELZ",B63)))</formula>
    </cfRule>
    <cfRule type="containsText" dxfId="975" priority="1205" operator="containsText" text="URF">
      <formula>NOT(ISERROR(SEARCH("URF",B63)))</formula>
    </cfRule>
    <cfRule type="containsText" dxfId="974" priority="1206" operator="containsText" text="ANK">
      <formula>NOT(ISERROR(SEARCH("ANK",B63)))</formula>
    </cfRule>
    <cfRule type="containsText" dxfId="973" priority="1207" operator="containsText" text="BUR">
      <formula>NOT(ISERROR(SEARCH("BUR",B63)))</formula>
    </cfRule>
    <cfRule type="containsText" dxfId="972" priority="1208" operator="containsText" text="İST">
      <formula>NOT(ISERROR(SEARCH("İST",B63)))</formula>
    </cfRule>
    <cfRule type="containsText" dxfId="971" priority="1209" operator="containsText" text="İZM">
      <formula>NOT(ISERROR(SEARCH("İZM",B63)))</formula>
    </cfRule>
    <cfRule type="containsText" dxfId="970" priority="1210" operator="containsText" text="ADA">
      <formula>NOT(ISERROR(SEARCH("ADA",B63)))</formula>
    </cfRule>
  </conditionalFormatting>
  <conditionalFormatting sqref="C63">
    <cfRule type="containsText" dxfId="969" priority="1191" operator="containsText" text="ANT">
      <formula>NOT(ISERROR(SEARCH("ANT",C63)))</formula>
    </cfRule>
    <cfRule type="containsText" dxfId="968" priority="1192" operator="containsText" text="KOC">
      <formula>NOT(ISERROR(SEARCH("KOC",C63)))</formula>
    </cfRule>
    <cfRule type="containsText" dxfId="967" priority="1193" operator="containsText" text="DYB">
      <formula>NOT(ISERROR(SEARCH("DYB",C63)))</formula>
    </cfRule>
    <cfRule type="containsText" dxfId="966" priority="1194" operator="containsText" text="ELZ">
      <formula>NOT(ISERROR(SEARCH("ELZ",C63)))</formula>
    </cfRule>
    <cfRule type="containsText" dxfId="965" priority="1195" operator="containsText" text="URF">
      <formula>NOT(ISERROR(SEARCH("URF",C63)))</formula>
    </cfRule>
    <cfRule type="containsText" dxfId="964" priority="1196" operator="containsText" text="ANK">
      <formula>NOT(ISERROR(SEARCH("ANK",C63)))</formula>
    </cfRule>
    <cfRule type="containsText" dxfId="963" priority="1197" operator="containsText" text="BUR">
      <formula>NOT(ISERROR(SEARCH("BUR",C63)))</formula>
    </cfRule>
    <cfRule type="containsText" dxfId="962" priority="1198" operator="containsText" text="İST">
      <formula>NOT(ISERROR(SEARCH("İST",C63)))</formula>
    </cfRule>
    <cfRule type="containsText" dxfId="961" priority="1199" operator="containsText" text="İZM">
      <formula>NOT(ISERROR(SEARCH("İZM",C63)))</formula>
    </cfRule>
    <cfRule type="containsText" dxfId="960" priority="1200" operator="containsText" text="ADA">
      <formula>NOT(ISERROR(SEARCH("ADA",C63)))</formula>
    </cfRule>
  </conditionalFormatting>
  <conditionalFormatting sqref="D63 F63 H63 J63 L63">
    <cfRule type="containsText" dxfId="959" priority="1181" operator="containsText" text="ANT">
      <formula>NOT(ISERROR(SEARCH("ANT",D63)))</formula>
    </cfRule>
    <cfRule type="containsText" dxfId="958" priority="1182" operator="containsText" text="KOC">
      <formula>NOT(ISERROR(SEARCH("KOC",D63)))</formula>
    </cfRule>
    <cfRule type="containsText" dxfId="957" priority="1183" operator="containsText" text="DYB">
      <formula>NOT(ISERROR(SEARCH("DYB",D63)))</formula>
    </cfRule>
    <cfRule type="containsText" dxfId="956" priority="1184" operator="containsText" text="ELZ">
      <formula>NOT(ISERROR(SEARCH("ELZ",D63)))</formula>
    </cfRule>
    <cfRule type="containsText" dxfId="955" priority="1185" operator="containsText" text="URF">
      <formula>NOT(ISERROR(SEARCH("URF",D63)))</formula>
    </cfRule>
    <cfRule type="containsText" dxfId="954" priority="1186" operator="containsText" text="ANK">
      <formula>NOT(ISERROR(SEARCH("ANK",D63)))</formula>
    </cfRule>
    <cfRule type="containsText" dxfId="953" priority="1187" operator="containsText" text="BUR">
      <formula>NOT(ISERROR(SEARCH("BUR",D63)))</formula>
    </cfRule>
    <cfRule type="containsText" dxfId="952" priority="1188" operator="containsText" text="İST">
      <formula>NOT(ISERROR(SEARCH("İST",D63)))</formula>
    </cfRule>
    <cfRule type="containsText" dxfId="951" priority="1189" operator="containsText" text="İZM">
      <formula>NOT(ISERROR(SEARCH("İZM",D63)))</formula>
    </cfRule>
    <cfRule type="containsText" dxfId="950" priority="1190" operator="containsText" text="ADA">
      <formula>NOT(ISERROR(SEARCH("ADA",D63)))</formula>
    </cfRule>
  </conditionalFormatting>
  <conditionalFormatting sqref="E63 G63 I63 K63 M63">
    <cfRule type="containsText" dxfId="949" priority="1171" operator="containsText" text="ANT">
      <formula>NOT(ISERROR(SEARCH("ANT",E63)))</formula>
    </cfRule>
    <cfRule type="containsText" dxfId="948" priority="1172" operator="containsText" text="KOC">
      <formula>NOT(ISERROR(SEARCH("KOC",E63)))</formula>
    </cfRule>
    <cfRule type="containsText" dxfId="947" priority="1173" operator="containsText" text="DYB">
      <formula>NOT(ISERROR(SEARCH("DYB",E63)))</formula>
    </cfRule>
    <cfRule type="containsText" dxfId="946" priority="1174" operator="containsText" text="ELZ">
      <formula>NOT(ISERROR(SEARCH("ELZ",E63)))</formula>
    </cfRule>
    <cfRule type="containsText" dxfId="945" priority="1175" operator="containsText" text="URF">
      <formula>NOT(ISERROR(SEARCH("URF",E63)))</formula>
    </cfRule>
    <cfRule type="containsText" dxfId="944" priority="1176" operator="containsText" text="ANK">
      <formula>NOT(ISERROR(SEARCH("ANK",E63)))</formula>
    </cfRule>
    <cfRule type="containsText" dxfId="943" priority="1177" operator="containsText" text="BUR">
      <formula>NOT(ISERROR(SEARCH("BUR",E63)))</formula>
    </cfRule>
    <cfRule type="containsText" dxfId="942" priority="1178" operator="containsText" text="İST">
      <formula>NOT(ISERROR(SEARCH("İST",E63)))</formula>
    </cfRule>
    <cfRule type="containsText" dxfId="941" priority="1179" operator="containsText" text="İZM">
      <formula>NOT(ISERROR(SEARCH("İZM",E63)))</formula>
    </cfRule>
    <cfRule type="containsText" dxfId="940" priority="1180" operator="containsText" text="ADA">
      <formula>NOT(ISERROR(SEARCH("ADA",E63)))</formula>
    </cfRule>
  </conditionalFormatting>
  <conditionalFormatting sqref="B65 B67 B69 B71 B73 B76">
    <cfRule type="containsText" dxfId="939" priority="1161" operator="containsText" text="ANT">
      <formula>NOT(ISERROR(SEARCH("ANT",B65)))</formula>
    </cfRule>
    <cfRule type="containsText" dxfId="938" priority="1162" operator="containsText" text="KOC">
      <formula>NOT(ISERROR(SEARCH("KOC",B65)))</formula>
    </cfRule>
    <cfRule type="containsText" dxfId="937" priority="1163" operator="containsText" text="DYB">
      <formula>NOT(ISERROR(SEARCH("DYB",B65)))</formula>
    </cfRule>
    <cfRule type="containsText" dxfId="936" priority="1164" operator="containsText" text="ELZ">
      <formula>NOT(ISERROR(SEARCH("ELZ",B65)))</formula>
    </cfRule>
    <cfRule type="containsText" dxfId="935" priority="1165" operator="containsText" text="URF">
      <formula>NOT(ISERROR(SEARCH("URF",B65)))</formula>
    </cfRule>
    <cfRule type="containsText" dxfId="934" priority="1166" operator="containsText" text="ANK">
      <formula>NOT(ISERROR(SEARCH("ANK",B65)))</formula>
    </cfRule>
    <cfRule type="containsText" dxfId="933" priority="1167" operator="containsText" text="BUR">
      <formula>NOT(ISERROR(SEARCH("BUR",B65)))</formula>
    </cfRule>
    <cfRule type="containsText" dxfId="932" priority="1168" operator="containsText" text="İST">
      <formula>NOT(ISERROR(SEARCH("İST",B65)))</formula>
    </cfRule>
    <cfRule type="containsText" dxfId="931" priority="1169" operator="containsText" text="İZM">
      <formula>NOT(ISERROR(SEARCH("İZM",B65)))</formula>
    </cfRule>
    <cfRule type="containsText" dxfId="930" priority="1170" operator="containsText" text="ADA">
      <formula>NOT(ISERROR(SEARCH("ADA",B65)))</formula>
    </cfRule>
  </conditionalFormatting>
  <conditionalFormatting sqref="C65 C67 C69 C71 C73 C76">
    <cfRule type="containsText" dxfId="929" priority="1151" operator="containsText" text="ANT">
      <formula>NOT(ISERROR(SEARCH("ANT",C65)))</formula>
    </cfRule>
    <cfRule type="containsText" dxfId="928" priority="1152" operator="containsText" text="KOC">
      <formula>NOT(ISERROR(SEARCH("KOC",C65)))</formula>
    </cfRule>
    <cfRule type="containsText" dxfId="927" priority="1153" operator="containsText" text="DYB">
      <formula>NOT(ISERROR(SEARCH("DYB",C65)))</formula>
    </cfRule>
    <cfRule type="containsText" dxfId="926" priority="1154" operator="containsText" text="ELZ">
      <formula>NOT(ISERROR(SEARCH("ELZ",C65)))</formula>
    </cfRule>
    <cfRule type="containsText" dxfId="925" priority="1155" operator="containsText" text="URF">
      <formula>NOT(ISERROR(SEARCH("URF",C65)))</formula>
    </cfRule>
    <cfRule type="containsText" dxfId="924" priority="1156" operator="containsText" text="ANK">
      <formula>NOT(ISERROR(SEARCH("ANK",C65)))</formula>
    </cfRule>
    <cfRule type="containsText" dxfId="923" priority="1157" operator="containsText" text="BUR">
      <formula>NOT(ISERROR(SEARCH("BUR",C65)))</formula>
    </cfRule>
    <cfRule type="containsText" dxfId="922" priority="1158" operator="containsText" text="İST">
      <formula>NOT(ISERROR(SEARCH("İST",C65)))</formula>
    </cfRule>
    <cfRule type="containsText" dxfId="921" priority="1159" operator="containsText" text="İZM">
      <formula>NOT(ISERROR(SEARCH("İZM",C65)))</formula>
    </cfRule>
    <cfRule type="containsText" dxfId="920" priority="1160" operator="containsText" text="ADA">
      <formula>NOT(ISERROR(SEARCH("ADA",C65)))</formula>
    </cfRule>
  </conditionalFormatting>
  <conditionalFormatting sqref="D65 D67 D69 D71 D73 D76 F65 F67 F69 F71 F73 F76 H65 H67 H69 H71 H73 H76 J65 J67 J69 J71 J73 J76 L65 L67 L69 L71 L73 L76">
    <cfRule type="containsText" dxfId="919" priority="1141" operator="containsText" text="ANT">
      <formula>NOT(ISERROR(SEARCH("ANT",D65)))</formula>
    </cfRule>
    <cfRule type="containsText" dxfId="918" priority="1142" operator="containsText" text="KOC">
      <formula>NOT(ISERROR(SEARCH("KOC",D65)))</formula>
    </cfRule>
    <cfRule type="containsText" dxfId="917" priority="1143" operator="containsText" text="DYB">
      <formula>NOT(ISERROR(SEARCH("DYB",D65)))</formula>
    </cfRule>
    <cfRule type="containsText" dxfId="916" priority="1144" operator="containsText" text="ELZ">
      <formula>NOT(ISERROR(SEARCH("ELZ",D65)))</formula>
    </cfRule>
    <cfRule type="containsText" dxfId="915" priority="1145" operator="containsText" text="URF">
      <formula>NOT(ISERROR(SEARCH("URF",D65)))</formula>
    </cfRule>
    <cfRule type="containsText" dxfId="914" priority="1146" operator="containsText" text="ANK">
      <formula>NOT(ISERROR(SEARCH("ANK",D65)))</formula>
    </cfRule>
    <cfRule type="containsText" dxfId="913" priority="1147" operator="containsText" text="BUR">
      <formula>NOT(ISERROR(SEARCH("BUR",D65)))</formula>
    </cfRule>
    <cfRule type="containsText" dxfId="912" priority="1148" operator="containsText" text="İST">
      <formula>NOT(ISERROR(SEARCH("İST",D65)))</formula>
    </cfRule>
    <cfRule type="containsText" dxfId="911" priority="1149" operator="containsText" text="İZM">
      <formula>NOT(ISERROR(SEARCH("İZM",D65)))</formula>
    </cfRule>
    <cfRule type="containsText" dxfId="910" priority="1150" operator="containsText" text="ADA">
      <formula>NOT(ISERROR(SEARCH("ADA",D65)))</formula>
    </cfRule>
  </conditionalFormatting>
  <conditionalFormatting sqref="E65 E67 E69 E71 E73 E76 G65 G67 G69 G71 G73 G76 I65 I67 I69 I71 I73 I76 K65 K67 K69 K71 K73 K76 M65 M67 M69 M71 M73 M76">
    <cfRule type="containsText" dxfId="909" priority="1131" operator="containsText" text="ANT">
      <formula>NOT(ISERROR(SEARCH("ANT",E65)))</formula>
    </cfRule>
    <cfRule type="containsText" dxfId="908" priority="1132" operator="containsText" text="KOC">
      <formula>NOT(ISERROR(SEARCH("KOC",E65)))</formula>
    </cfRule>
    <cfRule type="containsText" dxfId="907" priority="1133" operator="containsText" text="DYB">
      <formula>NOT(ISERROR(SEARCH("DYB",E65)))</formula>
    </cfRule>
    <cfRule type="containsText" dxfId="906" priority="1134" operator="containsText" text="ELZ">
      <formula>NOT(ISERROR(SEARCH("ELZ",E65)))</formula>
    </cfRule>
    <cfRule type="containsText" dxfId="905" priority="1135" operator="containsText" text="URF">
      <formula>NOT(ISERROR(SEARCH("URF",E65)))</formula>
    </cfRule>
    <cfRule type="containsText" dxfId="904" priority="1136" operator="containsText" text="ANK">
      <formula>NOT(ISERROR(SEARCH("ANK",E65)))</formula>
    </cfRule>
    <cfRule type="containsText" dxfId="903" priority="1137" operator="containsText" text="BUR">
      <formula>NOT(ISERROR(SEARCH("BUR",E65)))</formula>
    </cfRule>
    <cfRule type="containsText" dxfId="902" priority="1138" operator="containsText" text="İST">
      <formula>NOT(ISERROR(SEARCH("İST",E65)))</formula>
    </cfRule>
    <cfRule type="containsText" dxfId="901" priority="1139" operator="containsText" text="İZM">
      <formula>NOT(ISERROR(SEARCH("İZM",E65)))</formula>
    </cfRule>
    <cfRule type="containsText" dxfId="900" priority="1140" operator="containsText" text="ADA">
      <formula>NOT(ISERROR(SEARCH("ADA",E65)))</formula>
    </cfRule>
  </conditionalFormatting>
  <conditionalFormatting sqref="O63 O65 O67 O69 O71 O73 O76">
    <cfRule type="containsText" dxfId="899" priority="1121" operator="containsText" text="ANT">
      <formula>NOT(ISERROR(SEARCH("ANT",O63)))</formula>
    </cfRule>
    <cfRule type="containsText" dxfId="898" priority="1122" operator="containsText" text="KOC">
      <formula>NOT(ISERROR(SEARCH("KOC",O63)))</formula>
    </cfRule>
    <cfRule type="containsText" dxfId="897" priority="1123" operator="containsText" text="DYB">
      <formula>NOT(ISERROR(SEARCH("DYB",O63)))</formula>
    </cfRule>
    <cfRule type="containsText" dxfId="896" priority="1124" operator="containsText" text="ELZ">
      <formula>NOT(ISERROR(SEARCH("ELZ",O63)))</formula>
    </cfRule>
    <cfRule type="containsText" dxfId="895" priority="1125" operator="containsText" text="URF">
      <formula>NOT(ISERROR(SEARCH("URF",O63)))</formula>
    </cfRule>
    <cfRule type="containsText" dxfId="894" priority="1126" operator="containsText" text="ANK">
      <formula>NOT(ISERROR(SEARCH("ANK",O63)))</formula>
    </cfRule>
    <cfRule type="containsText" dxfId="893" priority="1127" operator="containsText" text="BUR">
      <formula>NOT(ISERROR(SEARCH("BUR",O63)))</formula>
    </cfRule>
    <cfRule type="containsText" dxfId="892" priority="1128" operator="containsText" text="İST">
      <formula>NOT(ISERROR(SEARCH("İST",O63)))</formula>
    </cfRule>
    <cfRule type="containsText" dxfId="891" priority="1129" operator="containsText" text="İZM">
      <formula>NOT(ISERROR(SEARCH("İZM",O63)))</formula>
    </cfRule>
    <cfRule type="containsText" dxfId="890" priority="1130" operator="containsText" text="ADA">
      <formula>NOT(ISERROR(SEARCH("ADA",O63)))</formula>
    </cfRule>
  </conditionalFormatting>
  <conditionalFormatting sqref="P63 P65 P67 P69 P71 P73 P76">
    <cfRule type="containsText" dxfId="889" priority="1111" operator="containsText" text="ANT">
      <formula>NOT(ISERROR(SEARCH("ANT",P63)))</formula>
    </cfRule>
    <cfRule type="containsText" dxfId="888" priority="1112" operator="containsText" text="KOC">
      <formula>NOT(ISERROR(SEARCH("KOC",P63)))</formula>
    </cfRule>
    <cfRule type="containsText" dxfId="887" priority="1113" operator="containsText" text="DYB">
      <formula>NOT(ISERROR(SEARCH("DYB",P63)))</formula>
    </cfRule>
    <cfRule type="containsText" dxfId="886" priority="1114" operator="containsText" text="ELZ">
      <formula>NOT(ISERROR(SEARCH("ELZ",P63)))</formula>
    </cfRule>
    <cfRule type="containsText" dxfId="885" priority="1115" operator="containsText" text="URF">
      <formula>NOT(ISERROR(SEARCH("URF",P63)))</formula>
    </cfRule>
    <cfRule type="containsText" dxfId="884" priority="1116" operator="containsText" text="ANK">
      <formula>NOT(ISERROR(SEARCH("ANK",P63)))</formula>
    </cfRule>
    <cfRule type="containsText" dxfId="883" priority="1117" operator="containsText" text="BUR">
      <formula>NOT(ISERROR(SEARCH("BUR",P63)))</formula>
    </cfRule>
    <cfRule type="containsText" dxfId="882" priority="1118" operator="containsText" text="İST">
      <formula>NOT(ISERROR(SEARCH("İST",P63)))</formula>
    </cfRule>
    <cfRule type="containsText" dxfId="881" priority="1119" operator="containsText" text="İZM">
      <formula>NOT(ISERROR(SEARCH("İZM",P63)))</formula>
    </cfRule>
    <cfRule type="containsText" dxfId="880" priority="1120" operator="containsText" text="ADA">
      <formula>NOT(ISERROR(SEARCH("ADA",P63)))</formula>
    </cfRule>
  </conditionalFormatting>
  <conditionalFormatting sqref="Q63 Q65 Q67 Q69 Q71 Q73 Q76 S63 S65 S67 S69 S71 S73 S76 U63 U65 U67 U69 U71 U73 U76 W63 W65 W67 W69 W71 W73 W76 Y63 Y65 Y67 Y69 Y71 Y73 Y76">
    <cfRule type="containsText" dxfId="879" priority="1101" operator="containsText" text="ANT">
      <formula>NOT(ISERROR(SEARCH("ANT",Q63)))</formula>
    </cfRule>
    <cfRule type="containsText" dxfId="878" priority="1102" operator="containsText" text="KOC">
      <formula>NOT(ISERROR(SEARCH("KOC",Q63)))</formula>
    </cfRule>
    <cfRule type="containsText" dxfId="877" priority="1103" operator="containsText" text="DYB">
      <formula>NOT(ISERROR(SEARCH("DYB",Q63)))</formula>
    </cfRule>
    <cfRule type="containsText" dxfId="876" priority="1104" operator="containsText" text="ELZ">
      <formula>NOT(ISERROR(SEARCH("ELZ",Q63)))</formula>
    </cfRule>
    <cfRule type="containsText" dxfId="875" priority="1105" operator="containsText" text="URF">
      <formula>NOT(ISERROR(SEARCH("URF",Q63)))</formula>
    </cfRule>
    <cfRule type="containsText" dxfId="874" priority="1106" operator="containsText" text="ANK">
      <formula>NOT(ISERROR(SEARCH("ANK",Q63)))</formula>
    </cfRule>
    <cfRule type="containsText" dxfId="873" priority="1107" operator="containsText" text="BUR">
      <formula>NOT(ISERROR(SEARCH("BUR",Q63)))</formula>
    </cfRule>
    <cfRule type="containsText" dxfId="872" priority="1108" operator="containsText" text="İST">
      <formula>NOT(ISERROR(SEARCH("İST",Q63)))</formula>
    </cfRule>
    <cfRule type="containsText" dxfId="871" priority="1109" operator="containsText" text="İZM">
      <formula>NOT(ISERROR(SEARCH("İZM",Q63)))</formula>
    </cfRule>
    <cfRule type="containsText" dxfId="870" priority="1110" operator="containsText" text="ADA">
      <formula>NOT(ISERROR(SEARCH("ADA",Q63)))</formula>
    </cfRule>
  </conditionalFormatting>
  <conditionalFormatting sqref="R63 R65 R67 R69 R71 R73 R76 T63 T65 T67 T69 T71 T73 T76 V63 V65 V67 V69 V71 V73 V76 X63 X65 X67 X69 X71 X73 X76 Z63 Z65 Z67 Z69 Z71 Z73 Z76">
    <cfRule type="containsText" dxfId="869" priority="1091" operator="containsText" text="ANT">
      <formula>NOT(ISERROR(SEARCH("ANT",R63)))</formula>
    </cfRule>
    <cfRule type="containsText" dxfId="868" priority="1092" operator="containsText" text="KOC">
      <formula>NOT(ISERROR(SEARCH("KOC",R63)))</formula>
    </cfRule>
    <cfRule type="containsText" dxfId="867" priority="1093" operator="containsText" text="DYB">
      <formula>NOT(ISERROR(SEARCH("DYB",R63)))</formula>
    </cfRule>
    <cfRule type="containsText" dxfId="866" priority="1094" operator="containsText" text="ELZ">
      <formula>NOT(ISERROR(SEARCH("ELZ",R63)))</formula>
    </cfRule>
    <cfRule type="containsText" dxfId="865" priority="1095" operator="containsText" text="URF">
      <formula>NOT(ISERROR(SEARCH("URF",R63)))</formula>
    </cfRule>
    <cfRule type="containsText" dxfId="864" priority="1096" operator="containsText" text="ANK">
      <formula>NOT(ISERROR(SEARCH("ANK",R63)))</formula>
    </cfRule>
    <cfRule type="containsText" dxfId="863" priority="1097" operator="containsText" text="BUR">
      <formula>NOT(ISERROR(SEARCH("BUR",R63)))</formula>
    </cfRule>
    <cfRule type="containsText" dxfId="862" priority="1098" operator="containsText" text="İST">
      <formula>NOT(ISERROR(SEARCH("İST",R63)))</formula>
    </cfRule>
    <cfRule type="containsText" dxfId="861" priority="1099" operator="containsText" text="İZM">
      <formula>NOT(ISERROR(SEARCH("İZM",R63)))</formula>
    </cfRule>
    <cfRule type="containsText" dxfId="860" priority="1100" operator="containsText" text="ADA">
      <formula>NOT(ISERROR(SEARCH("ADA",R63)))</formula>
    </cfRule>
  </conditionalFormatting>
  <conditionalFormatting sqref="AB63 AB65 AB67 AB69 AB71 AB73 AB76">
    <cfRule type="containsText" dxfId="859" priority="1081" operator="containsText" text="ANT">
      <formula>NOT(ISERROR(SEARCH("ANT",AB63)))</formula>
    </cfRule>
    <cfRule type="containsText" dxfId="858" priority="1082" operator="containsText" text="KOC">
      <formula>NOT(ISERROR(SEARCH("KOC",AB63)))</formula>
    </cfRule>
    <cfRule type="containsText" dxfId="857" priority="1083" operator="containsText" text="DYB">
      <formula>NOT(ISERROR(SEARCH("DYB",AB63)))</formula>
    </cfRule>
    <cfRule type="containsText" dxfId="856" priority="1084" operator="containsText" text="ELZ">
      <formula>NOT(ISERROR(SEARCH("ELZ",AB63)))</formula>
    </cfRule>
    <cfRule type="containsText" dxfId="855" priority="1085" operator="containsText" text="URF">
      <formula>NOT(ISERROR(SEARCH("URF",AB63)))</formula>
    </cfRule>
    <cfRule type="containsText" dxfId="854" priority="1086" operator="containsText" text="ANK">
      <formula>NOT(ISERROR(SEARCH("ANK",AB63)))</formula>
    </cfRule>
    <cfRule type="containsText" dxfId="853" priority="1087" operator="containsText" text="BUR">
      <formula>NOT(ISERROR(SEARCH("BUR",AB63)))</formula>
    </cfRule>
    <cfRule type="containsText" dxfId="852" priority="1088" operator="containsText" text="İST">
      <formula>NOT(ISERROR(SEARCH("İST",AB63)))</formula>
    </cfRule>
    <cfRule type="containsText" dxfId="851" priority="1089" operator="containsText" text="İZM">
      <formula>NOT(ISERROR(SEARCH("İZM",AB63)))</formula>
    </cfRule>
    <cfRule type="containsText" dxfId="850" priority="1090" operator="containsText" text="ADA">
      <formula>NOT(ISERROR(SEARCH("ADA",AB63)))</formula>
    </cfRule>
  </conditionalFormatting>
  <conditionalFormatting sqref="AC63 AC65 AC67 AC69 AC71 AC73 AC76">
    <cfRule type="containsText" dxfId="849" priority="1071" operator="containsText" text="ANT">
      <formula>NOT(ISERROR(SEARCH("ANT",AC63)))</formula>
    </cfRule>
    <cfRule type="containsText" dxfId="848" priority="1072" operator="containsText" text="KOC">
      <formula>NOT(ISERROR(SEARCH("KOC",AC63)))</formula>
    </cfRule>
    <cfRule type="containsText" dxfId="847" priority="1073" operator="containsText" text="DYB">
      <formula>NOT(ISERROR(SEARCH("DYB",AC63)))</formula>
    </cfRule>
    <cfRule type="containsText" dxfId="846" priority="1074" operator="containsText" text="ELZ">
      <formula>NOT(ISERROR(SEARCH("ELZ",AC63)))</formula>
    </cfRule>
    <cfRule type="containsText" dxfId="845" priority="1075" operator="containsText" text="URF">
      <formula>NOT(ISERROR(SEARCH("URF",AC63)))</formula>
    </cfRule>
    <cfRule type="containsText" dxfId="844" priority="1076" operator="containsText" text="ANK">
      <formula>NOT(ISERROR(SEARCH("ANK",AC63)))</formula>
    </cfRule>
    <cfRule type="containsText" dxfId="843" priority="1077" operator="containsText" text="BUR">
      <formula>NOT(ISERROR(SEARCH("BUR",AC63)))</formula>
    </cfRule>
    <cfRule type="containsText" dxfId="842" priority="1078" operator="containsText" text="İST">
      <formula>NOT(ISERROR(SEARCH("İST",AC63)))</formula>
    </cfRule>
    <cfRule type="containsText" dxfId="841" priority="1079" operator="containsText" text="İZM">
      <formula>NOT(ISERROR(SEARCH("İZM",AC63)))</formula>
    </cfRule>
    <cfRule type="containsText" dxfId="840" priority="1080" operator="containsText" text="ADA">
      <formula>NOT(ISERROR(SEARCH("ADA",AC63)))</formula>
    </cfRule>
  </conditionalFormatting>
  <conditionalFormatting sqref="AD63 AD65 AD67 AD69 AD71 AD73 AD76 AF63 AF65 AF67 AF69 AF71 AF73 AF76 AH63 AH65 AH67 AH69 AH71 AH73 AH76 AJ63 AJ65 AJ67 AJ69 AJ71 AJ73 AJ76 AL63 AL65 AL67 AL69 AL71 AL73 AL76">
    <cfRule type="containsText" dxfId="839" priority="1061" operator="containsText" text="ANT">
      <formula>NOT(ISERROR(SEARCH("ANT",AD63)))</formula>
    </cfRule>
    <cfRule type="containsText" dxfId="838" priority="1062" operator="containsText" text="KOC">
      <formula>NOT(ISERROR(SEARCH("KOC",AD63)))</formula>
    </cfRule>
    <cfRule type="containsText" dxfId="837" priority="1063" operator="containsText" text="DYB">
      <formula>NOT(ISERROR(SEARCH("DYB",AD63)))</formula>
    </cfRule>
    <cfRule type="containsText" dxfId="836" priority="1064" operator="containsText" text="ELZ">
      <formula>NOT(ISERROR(SEARCH("ELZ",AD63)))</formula>
    </cfRule>
    <cfRule type="containsText" dxfId="835" priority="1065" operator="containsText" text="URF">
      <formula>NOT(ISERROR(SEARCH("URF",AD63)))</formula>
    </cfRule>
    <cfRule type="containsText" dxfId="834" priority="1066" operator="containsText" text="ANK">
      <formula>NOT(ISERROR(SEARCH("ANK",AD63)))</formula>
    </cfRule>
    <cfRule type="containsText" dxfId="833" priority="1067" operator="containsText" text="BUR">
      <formula>NOT(ISERROR(SEARCH("BUR",AD63)))</formula>
    </cfRule>
    <cfRule type="containsText" dxfId="832" priority="1068" operator="containsText" text="İST">
      <formula>NOT(ISERROR(SEARCH("İST",AD63)))</formula>
    </cfRule>
    <cfRule type="containsText" dxfId="831" priority="1069" operator="containsText" text="İZM">
      <formula>NOT(ISERROR(SEARCH("İZM",AD63)))</formula>
    </cfRule>
    <cfRule type="containsText" dxfId="830" priority="1070" operator="containsText" text="ADA">
      <formula>NOT(ISERROR(SEARCH("ADA",AD63)))</formula>
    </cfRule>
  </conditionalFormatting>
  <conditionalFormatting sqref="AE63 AE65 AE67 AE69 AE71 AE73 AE76 AG63 AG65 AG67 AG69 AG71 AG73 AG76 AI63 AI65 AI67 AI69 AI71 AI73 AI76 AK63 AK65 AK67 AK69 AK71 AK73 AK76 AM63 AM65 AM67 AM69 AM71 AM73 AM76">
    <cfRule type="containsText" dxfId="829" priority="1051" operator="containsText" text="ANT">
      <formula>NOT(ISERROR(SEARCH("ANT",AE63)))</formula>
    </cfRule>
    <cfRule type="containsText" dxfId="828" priority="1052" operator="containsText" text="KOC">
      <formula>NOT(ISERROR(SEARCH("KOC",AE63)))</formula>
    </cfRule>
    <cfRule type="containsText" dxfId="827" priority="1053" operator="containsText" text="DYB">
      <formula>NOT(ISERROR(SEARCH("DYB",AE63)))</formula>
    </cfRule>
    <cfRule type="containsText" dxfId="826" priority="1054" operator="containsText" text="ELZ">
      <formula>NOT(ISERROR(SEARCH("ELZ",AE63)))</formula>
    </cfRule>
    <cfRule type="containsText" dxfId="825" priority="1055" operator="containsText" text="URF">
      <formula>NOT(ISERROR(SEARCH("URF",AE63)))</formula>
    </cfRule>
    <cfRule type="containsText" dxfId="824" priority="1056" operator="containsText" text="ANK">
      <formula>NOT(ISERROR(SEARCH("ANK",AE63)))</formula>
    </cfRule>
    <cfRule type="containsText" dxfId="823" priority="1057" operator="containsText" text="BUR">
      <formula>NOT(ISERROR(SEARCH("BUR",AE63)))</formula>
    </cfRule>
    <cfRule type="containsText" dxfId="822" priority="1058" operator="containsText" text="İST">
      <formula>NOT(ISERROR(SEARCH("İST",AE63)))</formula>
    </cfRule>
    <cfRule type="containsText" dxfId="821" priority="1059" operator="containsText" text="İZM">
      <formula>NOT(ISERROR(SEARCH("İZM",AE63)))</formula>
    </cfRule>
    <cfRule type="containsText" dxfId="820" priority="1060" operator="containsText" text="ADA">
      <formula>NOT(ISERROR(SEARCH("ADA",AE63)))</formula>
    </cfRule>
  </conditionalFormatting>
  <conditionalFormatting sqref="B81 B83 B85 B87 B89 B91 B94">
    <cfRule type="containsText" dxfId="819" priority="1041" operator="containsText" text="ANT">
      <formula>NOT(ISERROR(SEARCH("ANT",B81)))</formula>
    </cfRule>
    <cfRule type="containsText" dxfId="818" priority="1042" operator="containsText" text="KOC">
      <formula>NOT(ISERROR(SEARCH("KOC",B81)))</formula>
    </cfRule>
    <cfRule type="containsText" dxfId="817" priority="1043" operator="containsText" text="DYB">
      <formula>NOT(ISERROR(SEARCH("DYB",B81)))</formula>
    </cfRule>
    <cfRule type="containsText" dxfId="816" priority="1044" operator="containsText" text="ELZ">
      <formula>NOT(ISERROR(SEARCH("ELZ",B81)))</formula>
    </cfRule>
    <cfRule type="containsText" dxfId="815" priority="1045" operator="containsText" text="URF">
      <formula>NOT(ISERROR(SEARCH("URF",B81)))</formula>
    </cfRule>
    <cfRule type="containsText" dxfId="814" priority="1046" operator="containsText" text="ANK">
      <formula>NOT(ISERROR(SEARCH("ANK",B81)))</formula>
    </cfRule>
    <cfRule type="containsText" dxfId="813" priority="1047" operator="containsText" text="BUR">
      <formula>NOT(ISERROR(SEARCH("BUR",B81)))</formula>
    </cfRule>
    <cfRule type="containsText" dxfId="812" priority="1048" operator="containsText" text="İST">
      <formula>NOT(ISERROR(SEARCH("İST",B81)))</formula>
    </cfRule>
    <cfRule type="containsText" dxfId="811" priority="1049" operator="containsText" text="İZM">
      <formula>NOT(ISERROR(SEARCH("İZM",B81)))</formula>
    </cfRule>
    <cfRule type="containsText" dxfId="810" priority="1050" operator="containsText" text="ADA">
      <formula>NOT(ISERROR(SEARCH("ADA",B81)))</formula>
    </cfRule>
  </conditionalFormatting>
  <conditionalFormatting sqref="C81 C83 C85 C87 C89 C91 C94">
    <cfRule type="containsText" dxfId="809" priority="1031" operator="containsText" text="ANT">
      <formula>NOT(ISERROR(SEARCH("ANT",C81)))</formula>
    </cfRule>
    <cfRule type="containsText" dxfId="808" priority="1032" operator="containsText" text="KOC">
      <formula>NOT(ISERROR(SEARCH("KOC",C81)))</formula>
    </cfRule>
    <cfRule type="containsText" dxfId="807" priority="1033" operator="containsText" text="DYB">
      <formula>NOT(ISERROR(SEARCH("DYB",C81)))</formula>
    </cfRule>
    <cfRule type="containsText" dxfId="806" priority="1034" operator="containsText" text="ELZ">
      <formula>NOT(ISERROR(SEARCH("ELZ",C81)))</formula>
    </cfRule>
    <cfRule type="containsText" dxfId="805" priority="1035" operator="containsText" text="URF">
      <formula>NOT(ISERROR(SEARCH("URF",C81)))</formula>
    </cfRule>
    <cfRule type="containsText" dxfId="804" priority="1036" operator="containsText" text="ANK">
      <formula>NOT(ISERROR(SEARCH("ANK",C81)))</formula>
    </cfRule>
    <cfRule type="containsText" dxfId="803" priority="1037" operator="containsText" text="BUR">
      <formula>NOT(ISERROR(SEARCH("BUR",C81)))</formula>
    </cfRule>
    <cfRule type="containsText" dxfId="802" priority="1038" operator="containsText" text="İST">
      <formula>NOT(ISERROR(SEARCH("İST",C81)))</formula>
    </cfRule>
    <cfRule type="containsText" dxfId="801" priority="1039" operator="containsText" text="İZM">
      <formula>NOT(ISERROR(SEARCH("İZM",C81)))</formula>
    </cfRule>
    <cfRule type="containsText" dxfId="800" priority="1040" operator="containsText" text="ADA">
      <formula>NOT(ISERROR(SEARCH("ADA",C81)))</formula>
    </cfRule>
  </conditionalFormatting>
  <conditionalFormatting sqref="D81 D83 D85 D87 D89 D91 D94 F81 F83 F85 F87 F89 F91 F94 H81 H83 H85 H87 H89 H91 H94 J81 J83 J85 J87 J89 J91 J94 L81 L83 L85 L87 L89 L91 L94">
    <cfRule type="containsText" dxfId="799" priority="1021" operator="containsText" text="ANT">
      <formula>NOT(ISERROR(SEARCH("ANT",D81)))</formula>
    </cfRule>
    <cfRule type="containsText" dxfId="798" priority="1022" operator="containsText" text="KOC">
      <formula>NOT(ISERROR(SEARCH("KOC",D81)))</formula>
    </cfRule>
    <cfRule type="containsText" dxfId="797" priority="1023" operator="containsText" text="DYB">
      <formula>NOT(ISERROR(SEARCH("DYB",D81)))</formula>
    </cfRule>
    <cfRule type="containsText" dxfId="796" priority="1024" operator="containsText" text="ELZ">
      <formula>NOT(ISERROR(SEARCH("ELZ",D81)))</formula>
    </cfRule>
    <cfRule type="containsText" dxfId="795" priority="1025" operator="containsText" text="URF">
      <formula>NOT(ISERROR(SEARCH("URF",D81)))</formula>
    </cfRule>
    <cfRule type="containsText" dxfId="794" priority="1026" operator="containsText" text="ANK">
      <formula>NOT(ISERROR(SEARCH("ANK",D81)))</formula>
    </cfRule>
    <cfRule type="containsText" dxfId="793" priority="1027" operator="containsText" text="BUR">
      <formula>NOT(ISERROR(SEARCH("BUR",D81)))</formula>
    </cfRule>
    <cfRule type="containsText" dxfId="792" priority="1028" operator="containsText" text="İST">
      <formula>NOT(ISERROR(SEARCH("İST",D81)))</formula>
    </cfRule>
    <cfRule type="containsText" dxfId="791" priority="1029" operator="containsText" text="İZM">
      <formula>NOT(ISERROR(SEARCH("İZM",D81)))</formula>
    </cfRule>
    <cfRule type="containsText" dxfId="790" priority="1030" operator="containsText" text="ADA">
      <formula>NOT(ISERROR(SEARCH("ADA",D81)))</formula>
    </cfRule>
  </conditionalFormatting>
  <conditionalFormatting sqref="E81 E83 E85 E87 E89 E91 E94 G81 G83 G85 G87 G89 G91 G94 I81 I83 I85 I87 I89 I91 I94 K81 K83 K85 K87 K89 K91 K94 M81 M83 M85 M87 M89 M91 M94">
    <cfRule type="containsText" dxfId="789" priority="1011" operator="containsText" text="ANT">
      <formula>NOT(ISERROR(SEARCH("ANT",E81)))</formula>
    </cfRule>
    <cfRule type="containsText" dxfId="788" priority="1012" operator="containsText" text="KOC">
      <formula>NOT(ISERROR(SEARCH("KOC",E81)))</formula>
    </cfRule>
    <cfRule type="containsText" dxfId="787" priority="1013" operator="containsText" text="DYB">
      <formula>NOT(ISERROR(SEARCH("DYB",E81)))</formula>
    </cfRule>
    <cfRule type="containsText" dxfId="786" priority="1014" operator="containsText" text="ELZ">
      <formula>NOT(ISERROR(SEARCH("ELZ",E81)))</formula>
    </cfRule>
    <cfRule type="containsText" dxfId="785" priority="1015" operator="containsText" text="URF">
      <formula>NOT(ISERROR(SEARCH("URF",E81)))</formula>
    </cfRule>
    <cfRule type="containsText" dxfId="784" priority="1016" operator="containsText" text="ANK">
      <formula>NOT(ISERROR(SEARCH("ANK",E81)))</formula>
    </cfRule>
    <cfRule type="containsText" dxfId="783" priority="1017" operator="containsText" text="BUR">
      <formula>NOT(ISERROR(SEARCH("BUR",E81)))</formula>
    </cfRule>
    <cfRule type="containsText" dxfId="782" priority="1018" operator="containsText" text="İST">
      <formula>NOT(ISERROR(SEARCH("İST",E81)))</formula>
    </cfRule>
    <cfRule type="containsText" dxfId="781" priority="1019" operator="containsText" text="İZM">
      <formula>NOT(ISERROR(SEARCH("İZM",E81)))</formula>
    </cfRule>
    <cfRule type="containsText" dxfId="780" priority="1020" operator="containsText" text="ADA">
      <formula>NOT(ISERROR(SEARCH("ADA",E81)))</formula>
    </cfRule>
  </conditionalFormatting>
  <conditionalFormatting sqref="O81 O83 O85 O87 O89 O91 O94">
    <cfRule type="containsText" dxfId="779" priority="1001" operator="containsText" text="ANT">
      <formula>NOT(ISERROR(SEARCH("ANT",O81)))</formula>
    </cfRule>
    <cfRule type="containsText" dxfId="778" priority="1002" operator="containsText" text="KOC">
      <formula>NOT(ISERROR(SEARCH("KOC",O81)))</formula>
    </cfRule>
    <cfRule type="containsText" dxfId="777" priority="1003" operator="containsText" text="DYB">
      <formula>NOT(ISERROR(SEARCH("DYB",O81)))</formula>
    </cfRule>
    <cfRule type="containsText" dxfId="776" priority="1004" operator="containsText" text="ELZ">
      <formula>NOT(ISERROR(SEARCH("ELZ",O81)))</formula>
    </cfRule>
    <cfRule type="containsText" dxfId="775" priority="1005" operator="containsText" text="URF">
      <formula>NOT(ISERROR(SEARCH("URF",O81)))</formula>
    </cfRule>
    <cfRule type="containsText" dxfId="774" priority="1006" operator="containsText" text="ANK">
      <formula>NOT(ISERROR(SEARCH("ANK",O81)))</formula>
    </cfRule>
    <cfRule type="containsText" dxfId="773" priority="1007" operator="containsText" text="BUR">
      <formula>NOT(ISERROR(SEARCH("BUR",O81)))</formula>
    </cfRule>
    <cfRule type="containsText" dxfId="772" priority="1008" operator="containsText" text="İST">
      <formula>NOT(ISERROR(SEARCH("İST",O81)))</formula>
    </cfRule>
    <cfRule type="containsText" dxfId="771" priority="1009" operator="containsText" text="İZM">
      <formula>NOT(ISERROR(SEARCH("İZM",O81)))</formula>
    </cfRule>
    <cfRule type="containsText" dxfId="770" priority="1010" operator="containsText" text="ADA">
      <formula>NOT(ISERROR(SEARCH("ADA",O81)))</formula>
    </cfRule>
  </conditionalFormatting>
  <conditionalFormatting sqref="P81 P83 P85 P87 P89 P91 P94">
    <cfRule type="containsText" dxfId="769" priority="991" operator="containsText" text="ANT">
      <formula>NOT(ISERROR(SEARCH("ANT",P81)))</formula>
    </cfRule>
    <cfRule type="containsText" dxfId="768" priority="992" operator="containsText" text="KOC">
      <formula>NOT(ISERROR(SEARCH("KOC",P81)))</formula>
    </cfRule>
    <cfRule type="containsText" dxfId="767" priority="993" operator="containsText" text="DYB">
      <formula>NOT(ISERROR(SEARCH("DYB",P81)))</formula>
    </cfRule>
    <cfRule type="containsText" dxfId="766" priority="994" operator="containsText" text="ELZ">
      <formula>NOT(ISERROR(SEARCH("ELZ",P81)))</formula>
    </cfRule>
    <cfRule type="containsText" dxfId="765" priority="995" operator="containsText" text="URF">
      <formula>NOT(ISERROR(SEARCH("URF",P81)))</formula>
    </cfRule>
    <cfRule type="containsText" dxfId="764" priority="996" operator="containsText" text="ANK">
      <formula>NOT(ISERROR(SEARCH("ANK",P81)))</formula>
    </cfRule>
    <cfRule type="containsText" dxfId="763" priority="997" operator="containsText" text="BUR">
      <formula>NOT(ISERROR(SEARCH("BUR",P81)))</formula>
    </cfRule>
    <cfRule type="containsText" dxfId="762" priority="998" operator="containsText" text="İST">
      <formula>NOT(ISERROR(SEARCH("İST",P81)))</formula>
    </cfRule>
    <cfRule type="containsText" dxfId="761" priority="999" operator="containsText" text="İZM">
      <formula>NOT(ISERROR(SEARCH("İZM",P81)))</formula>
    </cfRule>
    <cfRule type="containsText" dxfId="760" priority="1000" operator="containsText" text="ADA">
      <formula>NOT(ISERROR(SEARCH("ADA",P81)))</formula>
    </cfRule>
  </conditionalFormatting>
  <conditionalFormatting sqref="Q81 Q83 Q85 Q87 Q89 Q91 Q94 U81 U83 U85 U87 U89 U91 U94 W81 W83 W85 W87 W89 W91 W94 Y81 Y83 Y85 Y87 Y89 Y91 Y94">
    <cfRule type="containsText" dxfId="759" priority="981" operator="containsText" text="ANT">
      <formula>NOT(ISERROR(SEARCH("ANT",Q81)))</formula>
    </cfRule>
    <cfRule type="containsText" dxfId="758" priority="982" operator="containsText" text="KOC">
      <formula>NOT(ISERROR(SEARCH("KOC",Q81)))</formula>
    </cfRule>
    <cfRule type="containsText" dxfId="757" priority="983" operator="containsText" text="DYB">
      <formula>NOT(ISERROR(SEARCH("DYB",Q81)))</formula>
    </cfRule>
    <cfRule type="containsText" dxfId="756" priority="984" operator="containsText" text="ELZ">
      <formula>NOT(ISERROR(SEARCH("ELZ",Q81)))</formula>
    </cfRule>
    <cfRule type="containsText" dxfId="755" priority="985" operator="containsText" text="URF">
      <formula>NOT(ISERROR(SEARCH("URF",Q81)))</formula>
    </cfRule>
    <cfRule type="containsText" dxfId="754" priority="986" operator="containsText" text="ANK">
      <formula>NOT(ISERROR(SEARCH("ANK",Q81)))</formula>
    </cfRule>
    <cfRule type="containsText" dxfId="753" priority="987" operator="containsText" text="BUR">
      <formula>NOT(ISERROR(SEARCH("BUR",Q81)))</formula>
    </cfRule>
    <cfRule type="containsText" dxfId="752" priority="988" operator="containsText" text="İST">
      <formula>NOT(ISERROR(SEARCH("İST",Q81)))</formula>
    </cfRule>
    <cfRule type="containsText" dxfId="751" priority="989" operator="containsText" text="İZM">
      <formula>NOT(ISERROR(SEARCH("İZM",Q81)))</formula>
    </cfRule>
    <cfRule type="containsText" dxfId="750" priority="990" operator="containsText" text="ADA">
      <formula>NOT(ISERROR(SEARCH("ADA",Q81)))</formula>
    </cfRule>
  </conditionalFormatting>
  <conditionalFormatting sqref="R81 R83 R85 R87 R89 R91 R94 V81 V83 V85 V87 V89 V91 V94 X81 X83 X85 X87 X89 X91 X94 Z81 Z83 Z85 Z87 Z89 Z91 Z94">
    <cfRule type="containsText" dxfId="749" priority="971" operator="containsText" text="ANT">
      <formula>NOT(ISERROR(SEARCH("ANT",R81)))</formula>
    </cfRule>
    <cfRule type="containsText" dxfId="748" priority="972" operator="containsText" text="KOC">
      <formula>NOT(ISERROR(SEARCH("KOC",R81)))</formula>
    </cfRule>
    <cfRule type="containsText" dxfId="747" priority="973" operator="containsText" text="DYB">
      <formula>NOT(ISERROR(SEARCH("DYB",R81)))</formula>
    </cfRule>
    <cfRule type="containsText" dxfId="746" priority="974" operator="containsText" text="ELZ">
      <formula>NOT(ISERROR(SEARCH("ELZ",R81)))</formula>
    </cfRule>
    <cfRule type="containsText" dxfId="745" priority="975" operator="containsText" text="URF">
      <formula>NOT(ISERROR(SEARCH("URF",R81)))</formula>
    </cfRule>
    <cfRule type="containsText" dxfId="744" priority="976" operator="containsText" text="ANK">
      <formula>NOT(ISERROR(SEARCH("ANK",R81)))</formula>
    </cfRule>
    <cfRule type="containsText" dxfId="743" priority="977" operator="containsText" text="BUR">
      <formula>NOT(ISERROR(SEARCH("BUR",R81)))</formula>
    </cfRule>
    <cfRule type="containsText" dxfId="742" priority="978" operator="containsText" text="İST">
      <formula>NOT(ISERROR(SEARCH("İST",R81)))</formula>
    </cfRule>
    <cfRule type="containsText" dxfId="741" priority="979" operator="containsText" text="İZM">
      <formula>NOT(ISERROR(SEARCH("İZM",R81)))</formula>
    </cfRule>
    <cfRule type="containsText" dxfId="740" priority="980" operator="containsText" text="ADA">
      <formula>NOT(ISERROR(SEARCH("ADA",R81)))</formula>
    </cfRule>
  </conditionalFormatting>
  <conditionalFormatting sqref="O32">
    <cfRule type="containsText" dxfId="739" priority="921" operator="containsText" text="ANT">
      <formula>NOT(ISERROR(SEARCH("ANT",O32)))</formula>
    </cfRule>
    <cfRule type="containsText" dxfId="738" priority="922" operator="containsText" text="KOC">
      <formula>NOT(ISERROR(SEARCH("KOC",O32)))</formula>
    </cfRule>
    <cfRule type="containsText" dxfId="737" priority="923" operator="containsText" text="DYB">
      <formula>NOT(ISERROR(SEARCH("DYB",O32)))</formula>
    </cfRule>
    <cfRule type="containsText" dxfId="736" priority="924" operator="containsText" text="ELZ">
      <formula>NOT(ISERROR(SEARCH("ELZ",O32)))</formula>
    </cfRule>
    <cfRule type="containsText" dxfId="735" priority="925" operator="containsText" text="URF">
      <formula>NOT(ISERROR(SEARCH("URF",O32)))</formula>
    </cfRule>
    <cfRule type="containsText" dxfId="734" priority="926" operator="containsText" text="ANK">
      <formula>NOT(ISERROR(SEARCH("ANK",O32)))</formula>
    </cfRule>
    <cfRule type="containsText" dxfId="733" priority="927" operator="containsText" text="BUR">
      <formula>NOT(ISERROR(SEARCH("BUR",O32)))</formula>
    </cfRule>
    <cfRule type="containsText" dxfId="732" priority="928" operator="containsText" text="İST">
      <formula>NOT(ISERROR(SEARCH("İST",O32)))</formula>
    </cfRule>
    <cfRule type="containsText" dxfId="731" priority="929" operator="containsText" text="İZM">
      <formula>NOT(ISERROR(SEARCH("İZM",O32)))</formula>
    </cfRule>
    <cfRule type="containsText" dxfId="730" priority="930" operator="containsText" text="ADA">
      <formula>NOT(ISERROR(SEARCH("ADA",O32)))</formula>
    </cfRule>
  </conditionalFormatting>
  <conditionalFormatting sqref="P32">
    <cfRule type="containsText" dxfId="729" priority="911" operator="containsText" text="ANT">
      <formula>NOT(ISERROR(SEARCH("ANT",P32)))</formula>
    </cfRule>
    <cfRule type="containsText" dxfId="728" priority="912" operator="containsText" text="KOC">
      <formula>NOT(ISERROR(SEARCH("KOC",P32)))</formula>
    </cfRule>
    <cfRule type="containsText" dxfId="727" priority="913" operator="containsText" text="DYB">
      <formula>NOT(ISERROR(SEARCH("DYB",P32)))</formula>
    </cfRule>
    <cfRule type="containsText" dxfId="726" priority="914" operator="containsText" text="ELZ">
      <formula>NOT(ISERROR(SEARCH("ELZ",P32)))</formula>
    </cfRule>
    <cfRule type="containsText" dxfId="725" priority="915" operator="containsText" text="URF">
      <formula>NOT(ISERROR(SEARCH("URF",P32)))</formula>
    </cfRule>
    <cfRule type="containsText" dxfId="724" priority="916" operator="containsText" text="ANK">
      <formula>NOT(ISERROR(SEARCH("ANK",P32)))</formula>
    </cfRule>
    <cfRule type="containsText" dxfId="723" priority="917" operator="containsText" text="BUR">
      <formula>NOT(ISERROR(SEARCH("BUR",P32)))</formula>
    </cfRule>
    <cfRule type="containsText" dxfId="722" priority="918" operator="containsText" text="İST">
      <formula>NOT(ISERROR(SEARCH("İST",P32)))</formula>
    </cfRule>
    <cfRule type="containsText" dxfId="721" priority="919" operator="containsText" text="İZM">
      <formula>NOT(ISERROR(SEARCH("İZM",P32)))</formula>
    </cfRule>
    <cfRule type="containsText" dxfId="720" priority="920" operator="containsText" text="ADA">
      <formula>NOT(ISERROR(SEARCH("ADA",P32)))</formula>
    </cfRule>
  </conditionalFormatting>
  <conditionalFormatting sqref="Q32 S32 U32 W32 Y32">
    <cfRule type="containsText" dxfId="719" priority="901" operator="containsText" text="ANT">
      <formula>NOT(ISERROR(SEARCH("ANT",Q32)))</formula>
    </cfRule>
    <cfRule type="containsText" dxfId="718" priority="902" operator="containsText" text="KOC">
      <formula>NOT(ISERROR(SEARCH("KOC",Q32)))</formula>
    </cfRule>
    <cfRule type="containsText" dxfId="717" priority="903" operator="containsText" text="DYB">
      <formula>NOT(ISERROR(SEARCH("DYB",Q32)))</formula>
    </cfRule>
    <cfRule type="containsText" dxfId="716" priority="904" operator="containsText" text="ELZ">
      <formula>NOT(ISERROR(SEARCH("ELZ",Q32)))</formula>
    </cfRule>
    <cfRule type="containsText" dxfId="715" priority="905" operator="containsText" text="URF">
      <formula>NOT(ISERROR(SEARCH("URF",Q32)))</formula>
    </cfRule>
    <cfRule type="containsText" dxfId="714" priority="906" operator="containsText" text="ANK">
      <formula>NOT(ISERROR(SEARCH("ANK",Q32)))</formula>
    </cfRule>
    <cfRule type="containsText" dxfId="713" priority="907" operator="containsText" text="BUR">
      <formula>NOT(ISERROR(SEARCH("BUR",Q32)))</formula>
    </cfRule>
    <cfRule type="containsText" dxfId="712" priority="908" operator="containsText" text="İST">
      <formula>NOT(ISERROR(SEARCH("İST",Q32)))</formula>
    </cfRule>
    <cfRule type="containsText" dxfId="711" priority="909" operator="containsText" text="İZM">
      <formula>NOT(ISERROR(SEARCH("İZM",Q32)))</formula>
    </cfRule>
    <cfRule type="containsText" dxfId="710" priority="910" operator="containsText" text="ADA">
      <formula>NOT(ISERROR(SEARCH("ADA",Q32)))</formula>
    </cfRule>
  </conditionalFormatting>
  <conditionalFormatting sqref="R32 T32 V32 X32 Z32">
    <cfRule type="containsText" dxfId="709" priority="891" operator="containsText" text="ANT">
      <formula>NOT(ISERROR(SEARCH("ANT",R32)))</formula>
    </cfRule>
    <cfRule type="containsText" dxfId="708" priority="892" operator="containsText" text="KOC">
      <formula>NOT(ISERROR(SEARCH("KOC",R32)))</formula>
    </cfRule>
    <cfRule type="containsText" dxfId="707" priority="893" operator="containsText" text="DYB">
      <formula>NOT(ISERROR(SEARCH("DYB",R32)))</formula>
    </cfRule>
    <cfRule type="containsText" dxfId="706" priority="894" operator="containsText" text="ELZ">
      <formula>NOT(ISERROR(SEARCH("ELZ",R32)))</formula>
    </cfRule>
    <cfRule type="containsText" dxfId="705" priority="895" operator="containsText" text="URF">
      <formula>NOT(ISERROR(SEARCH("URF",R32)))</formula>
    </cfRule>
    <cfRule type="containsText" dxfId="704" priority="896" operator="containsText" text="ANK">
      <formula>NOT(ISERROR(SEARCH("ANK",R32)))</formula>
    </cfRule>
    <cfRule type="containsText" dxfId="703" priority="897" operator="containsText" text="BUR">
      <formula>NOT(ISERROR(SEARCH("BUR",R32)))</formula>
    </cfRule>
    <cfRule type="containsText" dxfId="702" priority="898" operator="containsText" text="İST">
      <formula>NOT(ISERROR(SEARCH("İST",R32)))</formula>
    </cfRule>
    <cfRule type="containsText" dxfId="701" priority="899" operator="containsText" text="İZM">
      <formula>NOT(ISERROR(SEARCH("İZM",R32)))</formula>
    </cfRule>
    <cfRule type="containsText" dxfId="700" priority="900" operator="containsText" text="ADA">
      <formula>NOT(ISERROR(SEARCH("ADA",R32)))</formula>
    </cfRule>
  </conditionalFormatting>
  <conditionalFormatting sqref="U93">
    <cfRule type="containsText" dxfId="699" priority="771" operator="containsText" text="ANT">
      <formula>NOT(ISERROR(SEARCH("ANT",U93)))</formula>
    </cfRule>
    <cfRule type="containsText" dxfId="698" priority="772" operator="containsText" text="KOC">
      <formula>NOT(ISERROR(SEARCH("KOC",U93)))</formula>
    </cfRule>
    <cfRule type="containsText" dxfId="697" priority="773" operator="containsText" text="DYB">
      <formula>NOT(ISERROR(SEARCH("DYB",U93)))</formula>
    </cfRule>
    <cfRule type="containsText" dxfId="696" priority="774" operator="containsText" text="ELZ">
      <formula>NOT(ISERROR(SEARCH("ELZ",U93)))</formula>
    </cfRule>
    <cfRule type="containsText" dxfId="695" priority="775" operator="containsText" text="URF">
      <formula>NOT(ISERROR(SEARCH("URF",U93)))</formula>
    </cfRule>
    <cfRule type="containsText" dxfId="694" priority="776" operator="containsText" text="ANK">
      <formula>NOT(ISERROR(SEARCH("ANK",U93)))</formula>
    </cfRule>
    <cfRule type="containsText" dxfId="693" priority="777" operator="containsText" text="BUR">
      <formula>NOT(ISERROR(SEARCH("BUR",U93)))</formula>
    </cfRule>
    <cfRule type="containsText" dxfId="692" priority="778" operator="containsText" text="İST">
      <formula>NOT(ISERROR(SEARCH("İST",U93)))</formula>
    </cfRule>
    <cfRule type="containsText" dxfId="691" priority="779" operator="containsText" text="İZM">
      <formula>NOT(ISERROR(SEARCH("İZM",U93)))</formula>
    </cfRule>
    <cfRule type="containsText" dxfId="690" priority="780" operator="containsText" text="ADA">
      <formula>NOT(ISERROR(SEARCH("ADA",U93)))</formula>
    </cfRule>
  </conditionalFormatting>
  <conditionalFormatting sqref="W93">
    <cfRule type="containsText" dxfId="689" priority="761" operator="containsText" text="ANT">
      <formula>NOT(ISERROR(SEARCH("ANT",W93)))</formula>
    </cfRule>
    <cfRule type="containsText" dxfId="688" priority="762" operator="containsText" text="KOC">
      <formula>NOT(ISERROR(SEARCH("KOC",W93)))</formula>
    </cfRule>
    <cfRule type="containsText" dxfId="687" priority="763" operator="containsText" text="DYB">
      <formula>NOT(ISERROR(SEARCH("DYB",W93)))</formula>
    </cfRule>
    <cfRule type="containsText" dxfId="686" priority="764" operator="containsText" text="ELZ">
      <formula>NOT(ISERROR(SEARCH("ELZ",W93)))</formula>
    </cfRule>
    <cfRule type="containsText" dxfId="685" priority="765" operator="containsText" text="URF">
      <formula>NOT(ISERROR(SEARCH("URF",W93)))</formula>
    </cfRule>
    <cfRule type="containsText" dxfId="684" priority="766" operator="containsText" text="ANK">
      <formula>NOT(ISERROR(SEARCH("ANK",W93)))</formula>
    </cfRule>
    <cfRule type="containsText" dxfId="683" priority="767" operator="containsText" text="BUR">
      <formula>NOT(ISERROR(SEARCH("BUR",W93)))</formula>
    </cfRule>
    <cfRule type="containsText" dxfId="682" priority="768" operator="containsText" text="İST">
      <formula>NOT(ISERROR(SEARCH("İST",W93)))</formula>
    </cfRule>
    <cfRule type="containsText" dxfId="681" priority="769" operator="containsText" text="İZM">
      <formula>NOT(ISERROR(SEARCH("İZM",W93)))</formula>
    </cfRule>
    <cfRule type="containsText" dxfId="680" priority="770" operator="containsText" text="ADA">
      <formula>NOT(ISERROR(SEARCH("ADA",W93)))</formula>
    </cfRule>
  </conditionalFormatting>
  <conditionalFormatting sqref="AD75">
    <cfRule type="containsText" dxfId="679" priority="751" operator="containsText" text="ANT">
      <formula>NOT(ISERROR(SEARCH("ANT",AD75)))</formula>
    </cfRule>
    <cfRule type="containsText" dxfId="678" priority="752" operator="containsText" text="KOC">
      <formula>NOT(ISERROR(SEARCH("KOC",AD75)))</formula>
    </cfRule>
    <cfRule type="containsText" dxfId="677" priority="753" operator="containsText" text="DYB">
      <formula>NOT(ISERROR(SEARCH("DYB",AD75)))</formula>
    </cfRule>
    <cfRule type="containsText" dxfId="676" priority="754" operator="containsText" text="ELZ">
      <formula>NOT(ISERROR(SEARCH("ELZ",AD75)))</formula>
    </cfRule>
    <cfRule type="containsText" dxfId="675" priority="755" operator="containsText" text="URF">
      <formula>NOT(ISERROR(SEARCH("URF",AD75)))</formula>
    </cfRule>
    <cfRule type="containsText" dxfId="674" priority="756" operator="containsText" text="ANK">
      <formula>NOT(ISERROR(SEARCH("ANK",AD75)))</formula>
    </cfRule>
    <cfRule type="containsText" dxfId="673" priority="757" operator="containsText" text="BUR">
      <formula>NOT(ISERROR(SEARCH("BUR",AD75)))</formula>
    </cfRule>
    <cfRule type="containsText" dxfId="672" priority="758" operator="containsText" text="İST">
      <formula>NOT(ISERROR(SEARCH("İST",AD75)))</formula>
    </cfRule>
    <cfRule type="containsText" dxfId="671" priority="759" operator="containsText" text="İZM">
      <formula>NOT(ISERROR(SEARCH("İZM",AD75)))</formula>
    </cfRule>
    <cfRule type="containsText" dxfId="670" priority="760" operator="containsText" text="ADA">
      <formula>NOT(ISERROR(SEARCH("ADA",AD75)))</formula>
    </cfRule>
  </conditionalFormatting>
  <conditionalFormatting sqref="AF75">
    <cfRule type="containsText" dxfId="669" priority="741" operator="containsText" text="ANT">
      <formula>NOT(ISERROR(SEARCH("ANT",AF75)))</formula>
    </cfRule>
    <cfRule type="containsText" dxfId="668" priority="742" operator="containsText" text="KOC">
      <formula>NOT(ISERROR(SEARCH("KOC",AF75)))</formula>
    </cfRule>
    <cfRule type="containsText" dxfId="667" priority="743" operator="containsText" text="DYB">
      <formula>NOT(ISERROR(SEARCH("DYB",AF75)))</formula>
    </cfRule>
    <cfRule type="containsText" dxfId="666" priority="744" operator="containsText" text="ELZ">
      <formula>NOT(ISERROR(SEARCH("ELZ",AF75)))</formula>
    </cfRule>
    <cfRule type="containsText" dxfId="665" priority="745" operator="containsText" text="URF">
      <formula>NOT(ISERROR(SEARCH("URF",AF75)))</formula>
    </cfRule>
    <cfRule type="containsText" dxfId="664" priority="746" operator="containsText" text="ANK">
      <formula>NOT(ISERROR(SEARCH("ANK",AF75)))</formula>
    </cfRule>
    <cfRule type="containsText" dxfId="663" priority="747" operator="containsText" text="BUR">
      <formula>NOT(ISERROR(SEARCH("BUR",AF75)))</formula>
    </cfRule>
    <cfRule type="containsText" dxfId="662" priority="748" operator="containsText" text="İST">
      <formula>NOT(ISERROR(SEARCH("İST",AF75)))</formula>
    </cfRule>
    <cfRule type="containsText" dxfId="661" priority="749" operator="containsText" text="İZM">
      <formula>NOT(ISERROR(SEARCH("İZM",AF75)))</formula>
    </cfRule>
    <cfRule type="containsText" dxfId="660" priority="750" operator="containsText" text="ADA">
      <formula>NOT(ISERROR(SEARCH("ADA",AF75)))</formula>
    </cfRule>
  </conditionalFormatting>
  <conditionalFormatting sqref="AH75">
    <cfRule type="containsText" dxfId="659" priority="731" operator="containsText" text="ANT">
      <formula>NOT(ISERROR(SEARCH("ANT",AH75)))</formula>
    </cfRule>
    <cfRule type="containsText" dxfId="658" priority="732" operator="containsText" text="KOC">
      <formula>NOT(ISERROR(SEARCH("KOC",AH75)))</formula>
    </cfRule>
    <cfRule type="containsText" dxfId="657" priority="733" operator="containsText" text="DYB">
      <formula>NOT(ISERROR(SEARCH("DYB",AH75)))</formula>
    </cfRule>
    <cfRule type="containsText" dxfId="656" priority="734" operator="containsText" text="ELZ">
      <formula>NOT(ISERROR(SEARCH("ELZ",AH75)))</formula>
    </cfRule>
    <cfRule type="containsText" dxfId="655" priority="735" operator="containsText" text="URF">
      <formula>NOT(ISERROR(SEARCH("URF",AH75)))</formula>
    </cfRule>
    <cfRule type="containsText" dxfId="654" priority="736" operator="containsText" text="ANK">
      <formula>NOT(ISERROR(SEARCH("ANK",AH75)))</formula>
    </cfRule>
    <cfRule type="containsText" dxfId="653" priority="737" operator="containsText" text="BUR">
      <formula>NOT(ISERROR(SEARCH("BUR",AH75)))</formula>
    </cfRule>
    <cfRule type="containsText" dxfId="652" priority="738" operator="containsText" text="İST">
      <formula>NOT(ISERROR(SEARCH("İST",AH75)))</formula>
    </cfRule>
    <cfRule type="containsText" dxfId="651" priority="739" operator="containsText" text="İZM">
      <formula>NOT(ISERROR(SEARCH("İZM",AH75)))</formula>
    </cfRule>
    <cfRule type="containsText" dxfId="650" priority="740" operator="containsText" text="ADA">
      <formula>NOT(ISERROR(SEARCH("ADA",AH75)))</formula>
    </cfRule>
  </conditionalFormatting>
  <conditionalFormatting sqref="B93">
    <cfRule type="containsText" dxfId="649" priority="721" operator="containsText" text="ANT">
      <formula>NOT(ISERROR(SEARCH("ANT",B93)))</formula>
    </cfRule>
    <cfRule type="containsText" dxfId="648" priority="722" operator="containsText" text="KOC">
      <formula>NOT(ISERROR(SEARCH("KOC",B93)))</formula>
    </cfRule>
    <cfRule type="containsText" dxfId="647" priority="723" operator="containsText" text="DYB">
      <formula>NOT(ISERROR(SEARCH("DYB",B93)))</formula>
    </cfRule>
    <cfRule type="containsText" dxfId="646" priority="724" operator="containsText" text="ELZ">
      <formula>NOT(ISERROR(SEARCH("ELZ",B93)))</formula>
    </cfRule>
    <cfRule type="containsText" dxfId="645" priority="725" operator="containsText" text="URF">
      <formula>NOT(ISERROR(SEARCH("URF",B93)))</formula>
    </cfRule>
    <cfRule type="containsText" dxfId="644" priority="726" operator="containsText" text="ANK">
      <formula>NOT(ISERROR(SEARCH("ANK",B93)))</formula>
    </cfRule>
    <cfRule type="containsText" dxfId="643" priority="727" operator="containsText" text="BUR">
      <formula>NOT(ISERROR(SEARCH("BUR",B93)))</formula>
    </cfRule>
    <cfRule type="containsText" dxfId="642" priority="728" operator="containsText" text="İST">
      <formula>NOT(ISERROR(SEARCH("İST",B93)))</formula>
    </cfRule>
    <cfRule type="containsText" dxfId="641" priority="729" operator="containsText" text="İZM">
      <formula>NOT(ISERROR(SEARCH("İZM",B93)))</formula>
    </cfRule>
    <cfRule type="containsText" dxfId="640" priority="730" operator="containsText" text="ADA">
      <formula>NOT(ISERROR(SEARCH("ADA",B93)))</formula>
    </cfRule>
  </conditionalFormatting>
  <conditionalFormatting sqref="D93">
    <cfRule type="containsText" dxfId="639" priority="711" operator="containsText" text="ANT">
      <formula>NOT(ISERROR(SEARCH("ANT",D93)))</formula>
    </cfRule>
    <cfRule type="containsText" dxfId="638" priority="712" operator="containsText" text="KOC">
      <formula>NOT(ISERROR(SEARCH("KOC",D93)))</formula>
    </cfRule>
    <cfRule type="containsText" dxfId="637" priority="713" operator="containsText" text="DYB">
      <formula>NOT(ISERROR(SEARCH("DYB",D93)))</formula>
    </cfRule>
    <cfRule type="containsText" dxfId="636" priority="714" operator="containsText" text="ELZ">
      <formula>NOT(ISERROR(SEARCH("ELZ",D93)))</formula>
    </cfRule>
    <cfRule type="containsText" dxfId="635" priority="715" operator="containsText" text="URF">
      <formula>NOT(ISERROR(SEARCH("URF",D93)))</formula>
    </cfRule>
    <cfRule type="containsText" dxfId="634" priority="716" operator="containsText" text="ANK">
      <formula>NOT(ISERROR(SEARCH("ANK",D93)))</formula>
    </cfRule>
    <cfRule type="containsText" dxfId="633" priority="717" operator="containsText" text="BUR">
      <formula>NOT(ISERROR(SEARCH("BUR",D93)))</formula>
    </cfRule>
    <cfRule type="containsText" dxfId="632" priority="718" operator="containsText" text="İST">
      <formula>NOT(ISERROR(SEARCH("İST",D93)))</formula>
    </cfRule>
    <cfRule type="containsText" dxfId="631" priority="719" operator="containsText" text="İZM">
      <formula>NOT(ISERROR(SEARCH("İZM",D93)))</formula>
    </cfRule>
    <cfRule type="containsText" dxfId="630" priority="720" operator="containsText" text="ADA">
      <formula>NOT(ISERROR(SEARCH("ADA",D93)))</formula>
    </cfRule>
  </conditionalFormatting>
  <conditionalFormatting sqref="F93">
    <cfRule type="containsText" dxfId="629" priority="701" operator="containsText" text="ANT">
      <formula>NOT(ISERROR(SEARCH("ANT",F93)))</formula>
    </cfRule>
    <cfRule type="containsText" dxfId="628" priority="702" operator="containsText" text="KOC">
      <formula>NOT(ISERROR(SEARCH("KOC",F93)))</formula>
    </cfRule>
    <cfRule type="containsText" dxfId="627" priority="703" operator="containsText" text="DYB">
      <formula>NOT(ISERROR(SEARCH("DYB",F93)))</formula>
    </cfRule>
    <cfRule type="containsText" dxfId="626" priority="704" operator="containsText" text="ELZ">
      <formula>NOT(ISERROR(SEARCH("ELZ",F93)))</formula>
    </cfRule>
    <cfRule type="containsText" dxfId="625" priority="705" operator="containsText" text="URF">
      <formula>NOT(ISERROR(SEARCH("URF",F93)))</formula>
    </cfRule>
    <cfRule type="containsText" dxfId="624" priority="706" operator="containsText" text="ANK">
      <formula>NOT(ISERROR(SEARCH("ANK",F93)))</formula>
    </cfRule>
    <cfRule type="containsText" dxfId="623" priority="707" operator="containsText" text="BUR">
      <formula>NOT(ISERROR(SEARCH("BUR",F93)))</formula>
    </cfRule>
    <cfRule type="containsText" dxfId="622" priority="708" operator="containsText" text="İST">
      <formula>NOT(ISERROR(SEARCH("İST",F93)))</formula>
    </cfRule>
    <cfRule type="containsText" dxfId="621" priority="709" operator="containsText" text="İZM">
      <formula>NOT(ISERROR(SEARCH("İZM",F93)))</formula>
    </cfRule>
    <cfRule type="containsText" dxfId="620" priority="710" operator="containsText" text="ADA">
      <formula>NOT(ISERROR(SEARCH("ADA",F93)))</formula>
    </cfRule>
  </conditionalFormatting>
  <conditionalFormatting sqref="H93">
    <cfRule type="containsText" dxfId="619" priority="691" operator="containsText" text="ANT">
      <formula>NOT(ISERROR(SEARCH("ANT",H93)))</formula>
    </cfRule>
    <cfRule type="containsText" dxfId="618" priority="692" operator="containsText" text="KOC">
      <formula>NOT(ISERROR(SEARCH("KOC",H93)))</formula>
    </cfRule>
    <cfRule type="containsText" dxfId="617" priority="693" operator="containsText" text="DYB">
      <formula>NOT(ISERROR(SEARCH("DYB",H93)))</formula>
    </cfRule>
    <cfRule type="containsText" dxfId="616" priority="694" operator="containsText" text="ELZ">
      <formula>NOT(ISERROR(SEARCH("ELZ",H93)))</formula>
    </cfRule>
    <cfRule type="containsText" dxfId="615" priority="695" operator="containsText" text="URF">
      <formula>NOT(ISERROR(SEARCH("URF",H93)))</formula>
    </cfRule>
    <cfRule type="containsText" dxfId="614" priority="696" operator="containsText" text="ANK">
      <formula>NOT(ISERROR(SEARCH("ANK",H93)))</formula>
    </cfRule>
    <cfRule type="containsText" dxfId="613" priority="697" operator="containsText" text="BUR">
      <formula>NOT(ISERROR(SEARCH("BUR",H93)))</formula>
    </cfRule>
    <cfRule type="containsText" dxfId="612" priority="698" operator="containsText" text="İST">
      <formula>NOT(ISERROR(SEARCH("İST",H93)))</formula>
    </cfRule>
    <cfRule type="containsText" dxfId="611" priority="699" operator="containsText" text="İZM">
      <formula>NOT(ISERROR(SEARCH("İZM",H93)))</formula>
    </cfRule>
    <cfRule type="containsText" dxfId="610" priority="700" operator="containsText" text="ADA">
      <formula>NOT(ISERROR(SEARCH("ADA",H93)))</formula>
    </cfRule>
  </conditionalFormatting>
  <conditionalFormatting sqref="O93">
    <cfRule type="containsText" dxfId="609" priority="681" operator="containsText" text="ANT">
      <formula>NOT(ISERROR(SEARCH("ANT",O93)))</formula>
    </cfRule>
    <cfRule type="containsText" dxfId="608" priority="682" operator="containsText" text="KOC">
      <formula>NOT(ISERROR(SEARCH("KOC",O93)))</formula>
    </cfRule>
    <cfRule type="containsText" dxfId="607" priority="683" operator="containsText" text="DYB">
      <formula>NOT(ISERROR(SEARCH("DYB",O93)))</formula>
    </cfRule>
    <cfRule type="containsText" dxfId="606" priority="684" operator="containsText" text="ELZ">
      <formula>NOT(ISERROR(SEARCH("ELZ",O93)))</formula>
    </cfRule>
    <cfRule type="containsText" dxfId="605" priority="685" operator="containsText" text="URF">
      <formula>NOT(ISERROR(SEARCH("URF",O93)))</formula>
    </cfRule>
    <cfRule type="containsText" dxfId="604" priority="686" operator="containsText" text="ANK">
      <formula>NOT(ISERROR(SEARCH("ANK",O93)))</formula>
    </cfRule>
    <cfRule type="containsText" dxfId="603" priority="687" operator="containsText" text="BUR">
      <formula>NOT(ISERROR(SEARCH("BUR",O93)))</formula>
    </cfRule>
    <cfRule type="containsText" dxfId="602" priority="688" operator="containsText" text="İST">
      <formula>NOT(ISERROR(SEARCH("İST",O93)))</formula>
    </cfRule>
    <cfRule type="containsText" dxfId="601" priority="689" operator="containsText" text="İZM">
      <formula>NOT(ISERROR(SEARCH("İZM",O93)))</formula>
    </cfRule>
    <cfRule type="containsText" dxfId="600" priority="690" operator="containsText" text="ADA">
      <formula>NOT(ISERROR(SEARCH("ADA",O93)))</formula>
    </cfRule>
  </conditionalFormatting>
  <conditionalFormatting sqref="Q93">
    <cfRule type="containsText" dxfId="599" priority="671" operator="containsText" text="ANT">
      <formula>NOT(ISERROR(SEARCH("ANT",Q93)))</formula>
    </cfRule>
    <cfRule type="containsText" dxfId="598" priority="672" operator="containsText" text="KOC">
      <formula>NOT(ISERROR(SEARCH("KOC",Q93)))</formula>
    </cfRule>
    <cfRule type="containsText" dxfId="597" priority="673" operator="containsText" text="DYB">
      <formula>NOT(ISERROR(SEARCH("DYB",Q93)))</formula>
    </cfRule>
    <cfRule type="containsText" dxfId="596" priority="674" operator="containsText" text="ELZ">
      <formula>NOT(ISERROR(SEARCH("ELZ",Q93)))</formula>
    </cfRule>
    <cfRule type="containsText" dxfId="595" priority="675" operator="containsText" text="URF">
      <formula>NOT(ISERROR(SEARCH("URF",Q93)))</formula>
    </cfRule>
    <cfRule type="containsText" dxfId="594" priority="676" operator="containsText" text="ANK">
      <formula>NOT(ISERROR(SEARCH("ANK",Q93)))</formula>
    </cfRule>
    <cfRule type="containsText" dxfId="593" priority="677" operator="containsText" text="BUR">
      <formula>NOT(ISERROR(SEARCH("BUR",Q93)))</formula>
    </cfRule>
    <cfRule type="containsText" dxfId="592" priority="678" operator="containsText" text="İST">
      <formula>NOT(ISERROR(SEARCH("İST",Q93)))</formula>
    </cfRule>
    <cfRule type="containsText" dxfId="591" priority="679" operator="containsText" text="İZM">
      <formula>NOT(ISERROR(SEARCH("İZM",Q93)))</formula>
    </cfRule>
    <cfRule type="containsText" dxfId="590" priority="680" operator="containsText" text="ADA">
      <formula>NOT(ISERROR(SEARCH("ADA",Q93)))</formula>
    </cfRule>
  </conditionalFormatting>
  <conditionalFormatting sqref="S93">
    <cfRule type="containsText" dxfId="589" priority="661" operator="containsText" text="ANT">
      <formula>NOT(ISERROR(SEARCH("ANT",S93)))</formula>
    </cfRule>
    <cfRule type="containsText" dxfId="588" priority="662" operator="containsText" text="KOC">
      <formula>NOT(ISERROR(SEARCH("KOC",S93)))</formula>
    </cfRule>
    <cfRule type="containsText" dxfId="587" priority="663" operator="containsText" text="DYB">
      <formula>NOT(ISERROR(SEARCH("DYB",S93)))</formula>
    </cfRule>
    <cfRule type="containsText" dxfId="586" priority="664" operator="containsText" text="ELZ">
      <formula>NOT(ISERROR(SEARCH("ELZ",S93)))</formula>
    </cfRule>
    <cfRule type="containsText" dxfId="585" priority="665" operator="containsText" text="URF">
      <formula>NOT(ISERROR(SEARCH("URF",S93)))</formula>
    </cfRule>
    <cfRule type="containsText" dxfId="584" priority="666" operator="containsText" text="ANK">
      <formula>NOT(ISERROR(SEARCH("ANK",S93)))</formula>
    </cfRule>
    <cfRule type="containsText" dxfId="583" priority="667" operator="containsText" text="BUR">
      <formula>NOT(ISERROR(SEARCH("BUR",S93)))</formula>
    </cfRule>
    <cfRule type="containsText" dxfId="582" priority="668" operator="containsText" text="İST">
      <formula>NOT(ISERROR(SEARCH("İST",S93)))</formula>
    </cfRule>
    <cfRule type="containsText" dxfId="581" priority="669" operator="containsText" text="İZM">
      <formula>NOT(ISERROR(SEARCH("İZM",S93)))</formula>
    </cfRule>
    <cfRule type="containsText" dxfId="580" priority="670" operator="containsText" text="ADA">
      <formula>NOT(ISERROR(SEARCH("ADA",S93)))</formula>
    </cfRule>
  </conditionalFormatting>
  <conditionalFormatting sqref="AJ57">
    <cfRule type="containsText" dxfId="579" priority="231" operator="containsText" text="ANT">
      <formula>NOT(ISERROR(SEARCH("ANT",AJ57)))</formula>
    </cfRule>
    <cfRule type="containsText" dxfId="578" priority="232" operator="containsText" text="KOC">
      <formula>NOT(ISERROR(SEARCH("KOC",AJ57)))</formula>
    </cfRule>
    <cfRule type="containsText" dxfId="577" priority="233" operator="containsText" text="DYB">
      <formula>NOT(ISERROR(SEARCH("DYB",AJ57)))</formula>
    </cfRule>
    <cfRule type="containsText" dxfId="576" priority="234" operator="containsText" text="ELZ">
      <formula>NOT(ISERROR(SEARCH("ELZ",AJ57)))</formula>
    </cfRule>
    <cfRule type="containsText" dxfId="575" priority="235" operator="containsText" text="URF">
      <formula>NOT(ISERROR(SEARCH("URF",AJ57)))</formula>
    </cfRule>
    <cfRule type="containsText" dxfId="574" priority="236" operator="containsText" text="ANK">
      <formula>NOT(ISERROR(SEARCH("ANK",AJ57)))</formula>
    </cfRule>
    <cfRule type="containsText" dxfId="573" priority="237" operator="containsText" text="BUR">
      <formula>NOT(ISERROR(SEARCH("BUR",AJ57)))</formula>
    </cfRule>
    <cfRule type="containsText" dxfId="572" priority="238" operator="containsText" text="İST">
      <formula>NOT(ISERROR(SEARCH("İST",AJ57)))</formula>
    </cfRule>
    <cfRule type="containsText" dxfId="571" priority="239" operator="containsText" text="İZM">
      <formula>NOT(ISERROR(SEARCH("İZM",AJ57)))</formula>
    </cfRule>
    <cfRule type="containsText" dxfId="570" priority="240" operator="containsText" text="ADA">
      <formula>NOT(ISERROR(SEARCH("ADA",AJ57)))</formula>
    </cfRule>
  </conditionalFormatting>
  <conditionalFormatting sqref="AL57">
    <cfRule type="containsText" dxfId="569" priority="221" operator="containsText" text="ANT">
      <formula>NOT(ISERROR(SEARCH("ANT",AL57)))</formula>
    </cfRule>
    <cfRule type="containsText" dxfId="568" priority="222" operator="containsText" text="KOC">
      <formula>NOT(ISERROR(SEARCH("KOC",AL57)))</formula>
    </cfRule>
    <cfRule type="containsText" dxfId="567" priority="223" operator="containsText" text="DYB">
      <formula>NOT(ISERROR(SEARCH("DYB",AL57)))</formula>
    </cfRule>
    <cfRule type="containsText" dxfId="566" priority="224" operator="containsText" text="ELZ">
      <formula>NOT(ISERROR(SEARCH("ELZ",AL57)))</formula>
    </cfRule>
    <cfRule type="containsText" dxfId="565" priority="225" operator="containsText" text="URF">
      <formula>NOT(ISERROR(SEARCH("URF",AL57)))</formula>
    </cfRule>
    <cfRule type="containsText" dxfId="564" priority="226" operator="containsText" text="ANK">
      <formula>NOT(ISERROR(SEARCH("ANK",AL57)))</formula>
    </cfRule>
    <cfRule type="containsText" dxfId="563" priority="227" operator="containsText" text="BUR">
      <formula>NOT(ISERROR(SEARCH("BUR",AL57)))</formula>
    </cfRule>
    <cfRule type="containsText" dxfId="562" priority="228" operator="containsText" text="İST">
      <formula>NOT(ISERROR(SEARCH("İST",AL57)))</formula>
    </cfRule>
    <cfRule type="containsText" dxfId="561" priority="229" operator="containsText" text="İZM">
      <formula>NOT(ISERROR(SEARCH("İZM",AL57)))</formula>
    </cfRule>
    <cfRule type="containsText" dxfId="560" priority="230" operator="containsText" text="ADA">
      <formula>NOT(ISERROR(SEARCH("ADA",AL57)))</formula>
    </cfRule>
  </conditionalFormatting>
  <conditionalFormatting sqref="AB75">
    <cfRule type="containsText" dxfId="559" priority="211" operator="containsText" text="ANT">
      <formula>NOT(ISERROR(SEARCH("ANT",AB75)))</formula>
    </cfRule>
    <cfRule type="containsText" dxfId="558" priority="212" operator="containsText" text="KOC">
      <formula>NOT(ISERROR(SEARCH("KOC",AB75)))</formula>
    </cfRule>
    <cfRule type="containsText" dxfId="557" priority="213" operator="containsText" text="DYB">
      <formula>NOT(ISERROR(SEARCH("DYB",AB75)))</formula>
    </cfRule>
    <cfRule type="containsText" dxfId="556" priority="214" operator="containsText" text="ELZ">
      <formula>NOT(ISERROR(SEARCH("ELZ",AB75)))</formula>
    </cfRule>
    <cfRule type="containsText" dxfId="555" priority="215" operator="containsText" text="URF">
      <formula>NOT(ISERROR(SEARCH("URF",AB75)))</formula>
    </cfRule>
    <cfRule type="containsText" dxfId="554" priority="216" operator="containsText" text="ANK">
      <formula>NOT(ISERROR(SEARCH("ANK",AB75)))</formula>
    </cfRule>
    <cfRule type="containsText" dxfId="553" priority="217" operator="containsText" text="BUR">
      <formula>NOT(ISERROR(SEARCH("BUR",AB75)))</formula>
    </cfRule>
    <cfRule type="containsText" dxfId="552" priority="218" operator="containsText" text="İST">
      <formula>NOT(ISERROR(SEARCH("İST",AB75)))</formula>
    </cfRule>
    <cfRule type="containsText" dxfId="551" priority="219" operator="containsText" text="İZM">
      <formula>NOT(ISERROR(SEARCH("İZM",AB75)))</formula>
    </cfRule>
    <cfRule type="containsText" dxfId="550" priority="220" operator="containsText" text="ADA">
      <formula>NOT(ISERROR(SEARCH("ADA",AB75)))</formula>
    </cfRule>
  </conditionalFormatting>
  <conditionalFormatting sqref="AJ75">
    <cfRule type="containsText" dxfId="549" priority="201" operator="containsText" text="ANT">
      <formula>NOT(ISERROR(SEARCH("ANT",AJ75)))</formula>
    </cfRule>
    <cfRule type="containsText" dxfId="548" priority="202" operator="containsText" text="KOC">
      <formula>NOT(ISERROR(SEARCH("KOC",AJ75)))</formula>
    </cfRule>
    <cfRule type="containsText" dxfId="547" priority="203" operator="containsText" text="DYB">
      <formula>NOT(ISERROR(SEARCH("DYB",AJ75)))</formula>
    </cfRule>
    <cfRule type="containsText" dxfId="546" priority="204" operator="containsText" text="ELZ">
      <formula>NOT(ISERROR(SEARCH("ELZ",AJ75)))</formula>
    </cfRule>
    <cfRule type="containsText" dxfId="545" priority="205" operator="containsText" text="URF">
      <formula>NOT(ISERROR(SEARCH("URF",AJ75)))</formula>
    </cfRule>
    <cfRule type="containsText" dxfId="544" priority="206" operator="containsText" text="ANK">
      <formula>NOT(ISERROR(SEARCH("ANK",AJ75)))</formula>
    </cfRule>
    <cfRule type="containsText" dxfId="543" priority="207" operator="containsText" text="BUR">
      <formula>NOT(ISERROR(SEARCH("BUR",AJ75)))</formula>
    </cfRule>
    <cfRule type="containsText" dxfId="542" priority="208" operator="containsText" text="İST">
      <formula>NOT(ISERROR(SEARCH("İST",AJ75)))</formula>
    </cfRule>
    <cfRule type="containsText" dxfId="541" priority="209" operator="containsText" text="İZM">
      <formula>NOT(ISERROR(SEARCH("İZM",AJ75)))</formula>
    </cfRule>
    <cfRule type="containsText" dxfId="540" priority="210" operator="containsText" text="ADA">
      <formula>NOT(ISERROR(SEARCH("ADA",AJ75)))</formula>
    </cfRule>
  </conditionalFormatting>
  <conditionalFormatting sqref="AL75">
    <cfRule type="containsText" dxfId="539" priority="191" operator="containsText" text="ANT">
      <formula>NOT(ISERROR(SEARCH("ANT",AL75)))</formula>
    </cfRule>
    <cfRule type="containsText" dxfId="538" priority="192" operator="containsText" text="KOC">
      <formula>NOT(ISERROR(SEARCH("KOC",AL75)))</formula>
    </cfRule>
    <cfRule type="containsText" dxfId="537" priority="193" operator="containsText" text="DYB">
      <formula>NOT(ISERROR(SEARCH("DYB",AL75)))</formula>
    </cfRule>
    <cfRule type="containsText" dxfId="536" priority="194" operator="containsText" text="ELZ">
      <formula>NOT(ISERROR(SEARCH("ELZ",AL75)))</formula>
    </cfRule>
    <cfRule type="containsText" dxfId="535" priority="195" operator="containsText" text="URF">
      <formula>NOT(ISERROR(SEARCH("URF",AL75)))</formula>
    </cfRule>
    <cfRule type="containsText" dxfId="534" priority="196" operator="containsText" text="ANK">
      <formula>NOT(ISERROR(SEARCH("ANK",AL75)))</formula>
    </cfRule>
    <cfRule type="containsText" dxfId="533" priority="197" operator="containsText" text="BUR">
      <formula>NOT(ISERROR(SEARCH("BUR",AL75)))</formula>
    </cfRule>
    <cfRule type="containsText" dxfId="532" priority="198" operator="containsText" text="İST">
      <formula>NOT(ISERROR(SEARCH("İST",AL75)))</formula>
    </cfRule>
    <cfRule type="containsText" dxfId="531" priority="199" operator="containsText" text="İZM">
      <formula>NOT(ISERROR(SEARCH("İZM",AL75)))</formula>
    </cfRule>
    <cfRule type="containsText" dxfId="530" priority="200" operator="containsText" text="ADA">
      <formula>NOT(ISERROR(SEARCH("ADA",AL75)))</formula>
    </cfRule>
  </conditionalFormatting>
  <conditionalFormatting sqref="J93">
    <cfRule type="containsText" dxfId="529" priority="181" operator="containsText" text="ANT">
      <formula>NOT(ISERROR(SEARCH("ANT",J93)))</formula>
    </cfRule>
    <cfRule type="containsText" dxfId="528" priority="182" operator="containsText" text="KOC">
      <formula>NOT(ISERROR(SEARCH("KOC",J93)))</formula>
    </cfRule>
    <cfRule type="containsText" dxfId="527" priority="183" operator="containsText" text="DYB">
      <formula>NOT(ISERROR(SEARCH("DYB",J93)))</formula>
    </cfRule>
    <cfRule type="containsText" dxfId="526" priority="184" operator="containsText" text="ELZ">
      <formula>NOT(ISERROR(SEARCH("ELZ",J93)))</formula>
    </cfRule>
    <cfRule type="containsText" dxfId="525" priority="185" operator="containsText" text="URF">
      <formula>NOT(ISERROR(SEARCH("URF",J93)))</formula>
    </cfRule>
    <cfRule type="containsText" dxfId="524" priority="186" operator="containsText" text="ANK">
      <formula>NOT(ISERROR(SEARCH("ANK",J93)))</formula>
    </cfRule>
    <cfRule type="containsText" dxfId="523" priority="187" operator="containsText" text="BUR">
      <formula>NOT(ISERROR(SEARCH("BUR",J93)))</formula>
    </cfRule>
    <cfRule type="containsText" dxfId="522" priority="188" operator="containsText" text="İST">
      <formula>NOT(ISERROR(SEARCH("İST",J93)))</formula>
    </cfRule>
    <cfRule type="containsText" dxfId="521" priority="189" operator="containsText" text="İZM">
      <formula>NOT(ISERROR(SEARCH("İZM",J93)))</formula>
    </cfRule>
    <cfRule type="containsText" dxfId="520" priority="190" operator="containsText" text="ADA">
      <formula>NOT(ISERROR(SEARCH("ADA",J93)))</formula>
    </cfRule>
  </conditionalFormatting>
  <conditionalFormatting sqref="L93">
    <cfRule type="containsText" dxfId="519" priority="171" operator="containsText" text="ANT">
      <formula>NOT(ISERROR(SEARCH("ANT",L93)))</formula>
    </cfRule>
    <cfRule type="containsText" dxfId="518" priority="172" operator="containsText" text="KOC">
      <formula>NOT(ISERROR(SEARCH("KOC",L93)))</formula>
    </cfRule>
    <cfRule type="containsText" dxfId="517" priority="173" operator="containsText" text="DYB">
      <formula>NOT(ISERROR(SEARCH("DYB",L93)))</formula>
    </cfRule>
    <cfRule type="containsText" dxfId="516" priority="174" operator="containsText" text="ELZ">
      <formula>NOT(ISERROR(SEARCH("ELZ",L93)))</formula>
    </cfRule>
    <cfRule type="containsText" dxfId="515" priority="175" operator="containsText" text="URF">
      <formula>NOT(ISERROR(SEARCH("URF",L93)))</formula>
    </cfRule>
    <cfRule type="containsText" dxfId="514" priority="176" operator="containsText" text="ANK">
      <formula>NOT(ISERROR(SEARCH("ANK",L93)))</formula>
    </cfRule>
    <cfRule type="containsText" dxfId="513" priority="177" operator="containsText" text="BUR">
      <formula>NOT(ISERROR(SEARCH("BUR",L93)))</formula>
    </cfRule>
    <cfRule type="containsText" dxfId="512" priority="178" operator="containsText" text="İST">
      <formula>NOT(ISERROR(SEARCH("İST",L93)))</formula>
    </cfRule>
    <cfRule type="containsText" dxfId="511" priority="179" operator="containsText" text="İZM">
      <formula>NOT(ISERROR(SEARCH("İZM",L93)))</formula>
    </cfRule>
    <cfRule type="containsText" dxfId="510" priority="180" operator="containsText" text="ADA">
      <formula>NOT(ISERROR(SEARCH("ADA",L93)))</formula>
    </cfRule>
  </conditionalFormatting>
  <conditionalFormatting sqref="Y93">
    <cfRule type="containsText" dxfId="509" priority="161" operator="containsText" text="ANT">
      <formula>NOT(ISERROR(SEARCH("ANT",Y93)))</formula>
    </cfRule>
    <cfRule type="containsText" dxfId="508" priority="162" operator="containsText" text="KOC">
      <formula>NOT(ISERROR(SEARCH("KOC",Y93)))</formula>
    </cfRule>
    <cfRule type="containsText" dxfId="507" priority="163" operator="containsText" text="DYB">
      <formula>NOT(ISERROR(SEARCH("DYB",Y93)))</formula>
    </cfRule>
    <cfRule type="containsText" dxfId="506" priority="164" operator="containsText" text="ELZ">
      <formula>NOT(ISERROR(SEARCH("ELZ",Y93)))</formula>
    </cfRule>
    <cfRule type="containsText" dxfId="505" priority="165" operator="containsText" text="URF">
      <formula>NOT(ISERROR(SEARCH("URF",Y93)))</formula>
    </cfRule>
    <cfRule type="containsText" dxfId="504" priority="166" operator="containsText" text="ANK">
      <formula>NOT(ISERROR(SEARCH("ANK",Y93)))</formula>
    </cfRule>
    <cfRule type="containsText" dxfId="503" priority="167" operator="containsText" text="BUR">
      <formula>NOT(ISERROR(SEARCH("BUR",Y93)))</formula>
    </cfRule>
    <cfRule type="containsText" dxfId="502" priority="168" operator="containsText" text="İST">
      <formula>NOT(ISERROR(SEARCH("İST",Y93)))</formula>
    </cfRule>
    <cfRule type="containsText" dxfId="501" priority="169" operator="containsText" text="İZM">
      <formula>NOT(ISERROR(SEARCH("İZM",Y93)))</formula>
    </cfRule>
    <cfRule type="containsText" dxfId="500" priority="170" operator="containsText" text="ADA">
      <formula>NOT(ISERROR(SEARCH("ADA",Y93)))</formula>
    </cfRule>
  </conditionalFormatting>
  <conditionalFormatting sqref="AB93">
    <cfRule type="containsText" dxfId="499" priority="571" operator="containsText" text="ANT">
      <formula>NOT(ISERROR(SEARCH("ANT",AB93)))</formula>
    </cfRule>
    <cfRule type="containsText" dxfId="498" priority="572" operator="containsText" text="KOC">
      <formula>NOT(ISERROR(SEARCH("KOC",AB93)))</formula>
    </cfRule>
    <cfRule type="containsText" dxfId="497" priority="573" operator="containsText" text="DYB">
      <formula>NOT(ISERROR(SEARCH("DYB",AB93)))</formula>
    </cfRule>
    <cfRule type="containsText" dxfId="496" priority="574" operator="containsText" text="ELZ">
      <formula>NOT(ISERROR(SEARCH("ELZ",AB93)))</formula>
    </cfRule>
    <cfRule type="containsText" dxfId="495" priority="575" operator="containsText" text="URF">
      <formula>NOT(ISERROR(SEARCH("URF",AB93)))</formula>
    </cfRule>
    <cfRule type="containsText" dxfId="494" priority="576" operator="containsText" text="ANK">
      <formula>NOT(ISERROR(SEARCH("ANK",AB93)))</formula>
    </cfRule>
    <cfRule type="containsText" dxfId="493" priority="577" operator="containsText" text="BUR">
      <formula>NOT(ISERROR(SEARCH("BUR",AB93)))</formula>
    </cfRule>
    <cfRule type="containsText" dxfId="492" priority="578" operator="containsText" text="İST">
      <formula>NOT(ISERROR(SEARCH("İST",AB93)))</formula>
    </cfRule>
    <cfRule type="containsText" dxfId="491" priority="579" operator="containsText" text="İZM">
      <formula>NOT(ISERROR(SEARCH("İZM",AB93)))</formula>
    </cfRule>
    <cfRule type="containsText" dxfId="490" priority="580" operator="containsText" text="ADA">
      <formula>NOT(ISERROR(SEARCH("ADA",AB93)))</formula>
    </cfRule>
  </conditionalFormatting>
  <conditionalFormatting sqref="AD93">
    <cfRule type="containsText" dxfId="489" priority="561" operator="containsText" text="ANT">
      <formula>NOT(ISERROR(SEARCH("ANT",AD93)))</formula>
    </cfRule>
    <cfRule type="containsText" dxfId="488" priority="562" operator="containsText" text="KOC">
      <formula>NOT(ISERROR(SEARCH("KOC",AD93)))</formula>
    </cfRule>
    <cfRule type="containsText" dxfId="487" priority="563" operator="containsText" text="DYB">
      <formula>NOT(ISERROR(SEARCH("DYB",AD93)))</formula>
    </cfRule>
    <cfRule type="containsText" dxfId="486" priority="564" operator="containsText" text="ELZ">
      <formula>NOT(ISERROR(SEARCH("ELZ",AD93)))</formula>
    </cfRule>
    <cfRule type="containsText" dxfId="485" priority="565" operator="containsText" text="URF">
      <formula>NOT(ISERROR(SEARCH("URF",AD93)))</formula>
    </cfRule>
    <cfRule type="containsText" dxfId="484" priority="566" operator="containsText" text="ANK">
      <formula>NOT(ISERROR(SEARCH("ANK",AD93)))</formula>
    </cfRule>
    <cfRule type="containsText" dxfId="483" priority="567" operator="containsText" text="BUR">
      <formula>NOT(ISERROR(SEARCH("BUR",AD93)))</formula>
    </cfRule>
    <cfRule type="containsText" dxfId="482" priority="568" operator="containsText" text="İST">
      <formula>NOT(ISERROR(SEARCH("İST",AD93)))</formula>
    </cfRule>
    <cfRule type="containsText" dxfId="481" priority="569" operator="containsText" text="İZM">
      <formula>NOT(ISERROR(SEARCH("İZM",AD93)))</formula>
    </cfRule>
    <cfRule type="containsText" dxfId="480" priority="570" operator="containsText" text="ADA">
      <formula>NOT(ISERROR(SEARCH("ADA",AD93)))</formula>
    </cfRule>
  </conditionalFormatting>
  <conditionalFormatting sqref="AF93">
    <cfRule type="containsText" dxfId="479" priority="551" operator="containsText" text="ANT">
      <formula>NOT(ISERROR(SEARCH("ANT",AF93)))</formula>
    </cfRule>
    <cfRule type="containsText" dxfId="478" priority="552" operator="containsText" text="KOC">
      <formula>NOT(ISERROR(SEARCH("KOC",AF93)))</formula>
    </cfRule>
    <cfRule type="containsText" dxfId="477" priority="553" operator="containsText" text="DYB">
      <formula>NOT(ISERROR(SEARCH("DYB",AF93)))</formula>
    </cfRule>
    <cfRule type="containsText" dxfId="476" priority="554" operator="containsText" text="ELZ">
      <formula>NOT(ISERROR(SEARCH("ELZ",AF93)))</formula>
    </cfRule>
    <cfRule type="containsText" dxfId="475" priority="555" operator="containsText" text="URF">
      <formula>NOT(ISERROR(SEARCH("URF",AF93)))</formula>
    </cfRule>
    <cfRule type="containsText" dxfId="474" priority="556" operator="containsText" text="ANK">
      <formula>NOT(ISERROR(SEARCH("ANK",AF93)))</formula>
    </cfRule>
    <cfRule type="containsText" dxfId="473" priority="557" operator="containsText" text="BUR">
      <formula>NOT(ISERROR(SEARCH("BUR",AF93)))</formula>
    </cfRule>
    <cfRule type="containsText" dxfId="472" priority="558" operator="containsText" text="İST">
      <formula>NOT(ISERROR(SEARCH("İST",AF93)))</formula>
    </cfRule>
    <cfRule type="containsText" dxfId="471" priority="559" operator="containsText" text="İZM">
      <formula>NOT(ISERROR(SEARCH("İZM",AF93)))</formula>
    </cfRule>
    <cfRule type="containsText" dxfId="470" priority="560" operator="containsText" text="ADA">
      <formula>NOT(ISERROR(SEARCH("ADA",AF93)))</formula>
    </cfRule>
  </conditionalFormatting>
  <conditionalFormatting sqref="AH93">
    <cfRule type="containsText" dxfId="469" priority="541" operator="containsText" text="ANT">
      <formula>NOT(ISERROR(SEARCH("ANT",AH93)))</formula>
    </cfRule>
    <cfRule type="containsText" dxfId="468" priority="542" operator="containsText" text="KOC">
      <formula>NOT(ISERROR(SEARCH("KOC",AH93)))</formula>
    </cfRule>
    <cfRule type="containsText" dxfId="467" priority="543" operator="containsText" text="DYB">
      <formula>NOT(ISERROR(SEARCH("DYB",AH93)))</formula>
    </cfRule>
    <cfRule type="containsText" dxfId="466" priority="544" operator="containsText" text="ELZ">
      <formula>NOT(ISERROR(SEARCH("ELZ",AH93)))</formula>
    </cfRule>
    <cfRule type="containsText" dxfId="465" priority="545" operator="containsText" text="URF">
      <formula>NOT(ISERROR(SEARCH("URF",AH93)))</formula>
    </cfRule>
    <cfRule type="containsText" dxfId="464" priority="546" operator="containsText" text="ANK">
      <formula>NOT(ISERROR(SEARCH("ANK",AH93)))</formula>
    </cfRule>
    <cfRule type="containsText" dxfId="463" priority="547" operator="containsText" text="BUR">
      <formula>NOT(ISERROR(SEARCH("BUR",AH93)))</formula>
    </cfRule>
    <cfRule type="containsText" dxfId="462" priority="548" operator="containsText" text="İST">
      <formula>NOT(ISERROR(SEARCH("İST",AH93)))</formula>
    </cfRule>
    <cfRule type="containsText" dxfId="461" priority="549" operator="containsText" text="İZM">
      <formula>NOT(ISERROR(SEARCH("İZM",AH93)))</formula>
    </cfRule>
    <cfRule type="containsText" dxfId="460" priority="550" operator="containsText" text="ADA">
      <formula>NOT(ISERROR(SEARCH("ADA",AH93)))</formula>
    </cfRule>
  </conditionalFormatting>
  <conditionalFormatting sqref="AJ93">
    <cfRule type="containsText" dxfId="459" priority="531" operator="containsText" text="ANT">
      <formula>NOT(ISERROR(SEARCH("ANT",AJ93)))</formula>
    </cfRule>
    <cfRule type="containsText" dxfId="458" priority="532" operator="containsText" text="KOC">
      <formula>NOT(ISERROR(SEARCH("KOC",AJ93)))</formula>
    </cfRule>
    <cfRule type="containsText" dxfId="457" priority="533" operator="containsText" text="DYB">
      <formula>NOT(ISERROR(SEARCH("DYB",AJ93)))</formula>
    </cfRule>
    <cfRule type="containsText" dxfId="456" priority="534" operator="containsText" text="ELZ">
      <formula>NOT(ISERROR(SEARCH("ELZ",AJ93)))</formula>
    </cfRule>
    <cfRule type="containsText" dxfId="455" priority="535" operator="containsText" text="URF">
      <formula>NOT(ISERROR(SEARCH("URF",AJ93)))</formula>
    </cfRule>
    <cfRule type="containsText" dxfId="454" priority="536" operator="containsText" text="ANK">
      <formula>NOT(ISERROR(SEARCH("ANK",AJ93)))</formula>
    </cfRule>
    <cfRule type="containsText" dxfId="453" priority="537" operator="containsText" text="BUR">
      <formula>NOT(ISERROR(SEARCH("BUR",AJ93)))</formula>
    </cfRule>
    <cfRule type="containsText" dxfId="452" priority="538" operator="containsText" text="İST">
      <formula>NOT(ISERROR(SEARCH("İST",AJ93)))</formula>
    </cfRule>
    <cfRule type="containsText" dxfId="451" priority="539" operator="containsText" text="İZM">
      <formula>NOT(ISERROR(SEARCH("İZM",AJ93)))</formula>
    </cfRule>
    <cfRule type="containsText" dxfId="450" priority="540" operator="containsText" text="ADA">
      <formula>NOT(ISERROR(SEARCH("ADA",AJ93)))</formula>
    </cfRule>
  </conditionalFormatting>
  <conditionalFormatting sqref="AL93">
    <cfRule type="containsText" dxfId="449" priority="521" operator="containsText" text="ANT">
      <formula>NOT(ISERROR(SEARCH("ANT",AL93)))</formula>
    </cfRule>
    <cfRule type="containsText" dxfId="448" priority="522" operator="containsText" text="KOC">
      <formula>NOT(ISERROR(SEARCH("KOC",AL93)))</formula>
    </cfRule>
    <cfRule type="containsText" dxfId="447" priority="523" operator="containsText" text="DYB">
      <formula>NOT(ISERROR(SEARCH("DYB",AL93)))</formula>
    </cfRule>
    <cfRule type="containsText" dxfId="446" priority="524" operator="containsText" text="ELZ">
      <formula>NOT(ISERROR(SEARCH("ELZ",AL93)))</formula>
    </cfRule>
    <cfRule type="containsText" dxfId="445" priority="525" operator="containsText" text="URF">
      <formula>NOT(ISERROR(SEARCH("URF",AL93)))</formula>
    </cfRule>
    <cfRule type="containsText" dxfId="444" priority="526" operator="containsText" text="ANK">
      <formula>NOT(ISERROR(SEARCH("ANK",AL93)))</formula>
    </cfRule>
    <cfRule type="containsText" dxfId="443" priority="527" operator="containsText" text="BUR">
      <formula>NOT(ISERROR(SEARCH("BUR",AL93)))</formula>
    </cfRule>
    <cfRule type="containsText" dxfId="442" priority="528" operator="containsText" text="İST">
      <formula>NOT(ISERROR(SEARCH("İST",AL93)))</formula>
    </cfRule>
    <cfRule type="containsText" dxfId="441" priority="529" operator="containsText" text="İZM">
      <formula>NOT(ISERROR(SEARCH("İZM",AL93)))</formula>
    </cfRule>
    <cfRule type="containsText" dxfId="440" priority="530" operator="containsText" text="ADA">
      <formula>NOT(ISERROR(SEARCH("ADA",AL93)))</formula>
    </cfRule>
  </conditionalFormatting>
  <conditionalFormatting sqref="B75">
    <cfRule type="containsText" dxfId="439" priority="511" operator="containsText" text="ANT">
      <formula>NOT(ISERROR(SEARCH("ANT",B75)))</formula>
    </cfRule>
    <cfRule type="containsText" dxfId="438" priority="512" operator="containsText" text="KOC">
      <formula>NOT(ISERROR(SEARCH("KOC",B75)))</formula>
    </cfRule>
    <cfRule type="containsText" dxfId="437" priority="513" operator="containsText" text="DYB">
      <formula>NOT(ISERROR(SEARCH("DYB",B75)))</formula>
    </cfRule>
    <cfRule type="containsText" dxfId="436" priority="514" operator="containsText" text="ELZ">
      <formula>NOT(ISERROR(SEARCH("ELZ",B75)))</formula>
    </cfRule>
    <cfRule type="containsText" dxfId="435" priority="515" operator="containsText" text="URF">
      <formula>NOT(ISERROR(SEARCH("URF",B75)))</formula>
    </cfRule>
    <cfRule type="containsText" dxfId="434" priority="516" operator="containsText" text="ANK">
      <formula>NOT(ISERROR(SEARCH("ANK",B75)))</formula>
    </cfRule>
    <cfRule type="containsText" dxfId="433" priority="517" operator="containsText" text="BUR">
      <formula>NOT(ISERROR(SEARCH("BUR",B75)))</formula>
    </cfRule>
    <cfRule type="containsText" dxfId="432" priority="518" operator="containsText" text="İST">
      <formula>NOT(ISERROR(SEARCH("İST",B75)))</formula>
    </cfRule>
    <cfRule type="containsText" dxfId="431" priority="519" operator="containsText" text="İZM">
      <formula>NOT(ISERROR(SEARCH("İZM",B75)))</formula>
    </cfRule>
    <cfRule type="containsText" dxfId="430" priority="520" operator="containsText" text="ADA">
      <formula>NOT(ISERROR(SEARCH("ADA",B75)))</formula>
    </cfRule>
  </conditionalFormatting>
  <conditionalFormatting sqref="D75">
    <cfRule type="containsText" dxfId="429" priority="501" operator="containsText" text="ANT">
      <formula>NOT(ISERROR(SEARCH("ANT",D75)))</formula>
    </cfRule>
    <cfRule type="containsText" dxfId="428" priority="502" operator="containsText" text="KOC">
      <formula>NOT(ISERROR(SEARCH("KOC",D75)))</formula>
    </cfRule>
    <cfRule type="containsText" dxfId="427" priority="503" operator="containsText" text="DYB">
      <formula>NOT(ISERROR(SEARCH("DYB",D75)))</formula>
    </cfRule>
    <cfRule type="containsText" dxfId="426" priority="504" operator="containsText" text="ELZ">
      <formula>NOT(ISERROR(SEARCH("ELZ",D75)))</formula>
    </cfRule>
    <cfRule type="containsText" dxfId="425" priority="505" operator="containsText" text="URF">
      <formula>NOT(ISERROR(SEARCH("URF",D75)))</formula>
    </cfRule>
    <cfRule type="containsText" dxfId="424" priority="506" operator="containsText" text="ANK">
      <formula>NOT(ISERROR(SEARCH("ANK",D75)))</formula>
    </cfRule>
    <cfRule type="containsText" dxfId="423" priority="507" operator="containsText" text="BUR">
      <formula>NOT(ISERROR(SEARCH("BUR",D75)))</formula>
    </cfRule>
    <cfRule type="containsText" dxfId="422" priority="508" operator="containsText" text="İST">
      <formula>NOT(ISERROR(SEARCH("İST",D75)))</formula>
    </cfRule>
    <cfRule type="containsText" dxfId="421" priority="509" operator="containsText" text="İZM">
      <formula>NOT(ISERROR(SEARCH("İZM",D75)))</formula>
    </cfRule>
    <cfRule type="containsText" dxfId="420" priority="510" operator="containsText" text="ADA">
      <formula>NOT(ISERROR(SEARCH("ADA",D75)))</formula>
    </cfRule>
  </conditionalFormatting>
  <conditionalFormatting sqref="F75">
    <cfRule type="containsText" dxfId="419" priority="491" operator="containsText" text="ANT">
      <formula>NOT(ISERROR(SEARCH("ANT",F75)))</formula>
    </cfRule>
    <cfRule type="containsText" dxfId="418" priority="492" operator="containsText" text="KOC">
      <formula>NOT(ISERROR(SEARCH("KOC",F75)))</formula>
    </cfRule>
    <cfRule type="containsText" dxfId="417" priority="493" operator="containsText" text="DYB">
      <formula>NOT(ISERROR(SEARCH("DYB",F75)))</formula>
    </cfRule>
    <cfRule type="containsText" dxfId="416" priority="494" operator="containsText" text="ELZ">
      <formula>NOT(ISERROR(SEARCH("ELZ",F75)))</formula>
    </cfRule>
    <cfRule type="containsText" dxfId="415" priority="495" operator="containsText" text="URF">
      <formula>NOT(ISERROR(SEARCH("URF",F75)))</formula>
    </cfRule>
    <cfRule type="containsText" dxfId="414" priority="496" operator="containsText" text="ANK">
      <formula>NOT(ISERROR(SEARCH("ANK",F75)))</formula>
    </cfRule>
    <cfRule type="containsText" dxfId="413" priority="497" operator="containsText" text="BUR">
      <formula>NOT(ISERROR(SEARCH("BUR",F75)))</formula>
    </cfRule>
    <cfRule type="containsText" dxfId="412" priority="498" operator="containsText" text="İST">
      <formula>NOT(ISERROR(SEARCH("İST",F75)))</formula>
    </cfRule>
    <cfRule type="containsText" dxfId="411" priority="499" operator="containsText" text="İZM">
      <formula>NOT(ISERROR(SEARCH("İZM",F75)))</formula>
    </cfRule>
    <cfRule type="containsText" dxfId="410" priority="500" operator="containsText" text="ADA">
      <formula>NOT(ISERROR(SEARCH("ADA",F75)))</formula>
    </cfRule>
  </conditionalFormatting>
  <conditionalFormatting sqref="H75">
    <cfRule type="containsText" dxfId="409" priority="481" operator="containsText" text="ANT">
      <formula>NOT(ISERROR(SEARCH("ANT",H75)))</formula>
    </cfRule>
    <cfRule type="containsText" dxfId="408" priority="482" operator="containsText" text="KOC">
      <formula>NOT(ISERROR(SEARCH("KOC",H75)))</formula>
    </cfRule>
    <cfRule type="containsText" dxfId="407" priority="483" operator="containsText" text="DYB">
      <formula>NOT(ISERROR(SEARCH("DYB",H75)))</formula>
    </cfRule>
    <cfRule type="containsText" dxfId="406" priority="484" operator="containsText" text="ELZ">
      <formula>NOT(ISERROR(SEARCH("ELZ",H75)))</formula>
    </cfRule>
    <cfRule type="containsText" dxfId="405" priority="485" operator="containsText" text="URF">
      <formula>NOT(ISERROR(SEARCH("URF",H75)))</formula>
    </cfRule>
    <cfRule type="containsText" dxfId="404" priority="486" operator="containsText" text="ANK">
      <formula>NOT(ISERROR(SEARCH("ANK",H75)))</formula>
    </cfRule>
    <cfRule type="containsText" dxfId="403" priority="487" operator="containsText" text="BUR">
      <formula>NOT(ISERROR(SEARCH("BUR",H75)))</formula>
    </cfRule>
    <cfRule type="containsText" dxfId="402" priority="488" operator="containsText" text="İST">
      <formula>NOT(ISERROR(SEARCH("İST",H75)))</formula>
    </cfRule>
    <cfRule type="containsText" dxfId="401" priority="489" operator="containsText" text="İZM">
      <formula>NOT(ISERROR(SEARCH("İZM",H75)))</formula>
    </cfRule>
    <cfRule type="containsText" dxfId="400" priority="490" operator="containsText" text="ADA">
      <formula>NOT(ISERROR(SEARCH("ADA",H75)))</formula>
    </cfRule>
  </conditionalFormatting>
  <conditionalFormatting sqref="J75">
    <cfRule type="containsText" dxfId="399" priority="471" operator="containsText" text="ANT">
      <formula>NOT(ISERROR(SEARCH("ANT",J75)))</formula>
    </cfRule>
    <cfRule type="containsText" dxfId="398" priority="472" operator="containsText" text="KOC">
      <formula>NOT(ISERROR(SEARCH("KOC",J75)))</formula>
    </cfRule>
    <cfRule type="containsText" dxfId="397" priority="473" operator="containsText" text="DYB">
      <formula>NOT(ISERROR(SEARCH("DYB",J75)))</formula>
    </cfRule>
    <cfRule type="containsText" dxfId="396" priority="474" operator="containsText" text="ELZ">
      <formula>NOT(ISERROR(SEARCH("ELZ",J75)))</formula>
    </cfRule>
    <cfRule type="containsText" dxfId="395" priority="475" operator="containsText" text="URF">
      <formula>NOT(ISERROR(SEARCH("URF",J75)))</formula>
    </cfRule>
    <cfRule type="containsText" dxfId="394" priority="476" operator="containsText" text="ANK">
      <formula>NOT(ISERROR(SEARCH("ANK",J75)))</formula>
    </cfRule>
    <cfRule type="containsText" dxfId="393" priority="477" operator="containsText" text="BUR">
      <formula>NOT(ISERROR(SEARCH("BUR",J75)))</formula>
    </cfRule>
    <cfRule type="containsText" dxfId="392" priority="478" operator="containsText" text="İST">
      <formula>NOT(ISERROR(SEARCH("İST",J75)))</formula>
    </cfRule>
    <cfRule type="containsText" dxfId="391" priority="479" operator="containsText" text="İZM">
      <formula>NOT(ISERROR(SEARCH("İZM",J75)))</formula>
    </cfRule>
    <cfRule type="containsText" dxfId="390" priority="480" operator="containsText" text="ADA">
      <formula>NOT(ISERROR(SEARCH("ADA",J75)))</formula>
    </cfRule>
  </conditionalFormatting>
  <conditionalFormatting sqref="L75">
    <cfRule type="containsText" dxfId="389" priority="461" operator="containsText" text="ANT">
      <formula>NOT(ISERROR(SEARCH("ANT",L75)))</formula>
    </cfRule>
    <cfRule type="containsText" dxfId="388" priority="462" operator="containsText" text="KOC">
      <formula>NOT(ISERROR(SEARCH("KOC",L75)))</formula>
    </cfRule>
    <cfRule type="containsText" dxfId="387" priority="463" operator="containsText" text="DYB">
      <formula>NOT(ISERROR(SEARCH("DYB",L75)))</formula>
    </cfRule>
    <cfRule type="containsText" dxfId="386" priority="464" operator="containsText" text="ELZ">
      <formula>NOT(ISERROR(SEARCH("ELZ",L75)))</formula>
    </cfRule>
    <cfRule type="containsText" dxfId="385" priority="465" operator="containsText" text="URF">
      <formula>NOT(ISERROR(SEARCH("URF",L75)))</formula>
    </cfRule>
    <cfRule type="containsText" dxfId="384" priority="466" operator="containsText" text="ANK">
      <formula>NOT(ISERROR(SEARCH("ANK",L75)))</formula>
    </cfRule>
    <cfRule type="containsText" dxfId="383" priority="467" operator="containsText" text="BUR">
      <formula>NOT(ISERROR(SEARCH("BUR",L75)))</formula>
    </cfRule>
    <cfRule type="containsText" dxfId="382" priority="468" operator="containsText" text="İST">
      <formula>NOT(ISERROR(SEARCH("İST",L75)))</formula>
    </cfRule>
    <cfRule type="containsText" dxfId="381" priority="469" operator="containsText" text="İZM">
      <formula>NOT(ISERROR(SEARCH("İZM",L75)))</formula>
    </cfRule>
    <cfRule type="containsText" dxfId="380" priority="470" operator="containsText" text="ADA">
      <formula>NOT(ISERROR(SEARCH("ADA",L75)))</formula>
    </cfRule>
  </conditionalFormatting>
  <conditionalFormatting sqref="O75">
    <cfRule type="containsText" dxfId="379" priority="451" operator="containsText" text="ANT">
      <formula>NOT(ISERROR(SEARCH("ANT",O75)))</formula>
    </cfRule>
    <cfRule type="containsText" dxfId="378" priority="452" operator="containsText" text="KOC">
      <formula>NOT(ISERROR(SEARCH("KOC",O75)))</formula>
    </cfRule>
    <cfRule type="containsText" dxfId="377" priority="453" operator="containsText" text="DYB">
      <formula>NOT(ISERROR(SEARCH("DYB",O75)))</formula>
    </cfRule>
    <cfRule type="containsText" dxfId="376" priority="454" operator="containsText" text="ELZ">
      <formula>NOT(ISERROR(SEARCH("ELZ",O75)))</formula>
    </cfRule>
    <cfRule type="containsText" dxfId="375" priority="455" operator="containsText" text="URF">
      <formula>NOT(ISERROR(SEARCH("URF",O75)))</formula>
    </cfRule>
    <cfRule type="containsText" dxfId="374" priority="456" operator="containsText" text="ANK">
      <formula>NOT(ISERROR(SEARCH("ANK",O75)))</formula>
    </cfRule>
    <cfRule type="containsText" dxfId="373" priority="457" operator="containsText" text="BUR">
      <formula>NOT(ISERROR(SEARCH("BUR",O75)))</formula>
    </cfRule>
    <cfRule type="containsText" dxfId="372" priority="458" operator="containsText" text="İST">
      <formula>NOT(ISERROR(SEARCH("İST",O75)))</formula>
    </cfRule>
    <cfRule type="containsText" dxfId="371" priority="459" operator="containsText" text="İZM">
      <formula>NOT(ISERROR(SEARCH("İZM",O75)))</formula>
    </cfRule>
    <cfRule type="containsText" dxfId="370" priority="460" operator="containsText" text="ADA">
      <formula>NOT(ISERROR(SEARCH("ADA",O75)))</formula>
    </cfRule>
  </conditionalFormatting>
  <conditionalFormatting sqref="Q75">
    <cfRule type="containsText" dxfId="369" priority="441" operator="containsText" text="ANT">
      <formula>NOT(ISERROR(SEARCH("ANT",Q75)))</formula>
    </cfRule>
    <cfRule type="containsText" dxfId="368" priority="442" operator="containsText" text="KOC">
      <formula>NOT(ISERROR(SEARCH("KOC",Q75)))</formula>
    </cfRule>
    <cfRule type="containsText" dxfId="367" priority="443" operator="containsText" text="DYB">
      <formula>NOT(ISERROR(SEARCH("DYB",Q75)))</formula>
    </cfRule>
    <cfRule type="containsText" dxfId="366" priority="444" operator="containsText" text="ELZ">
      <formula>NOT(ISERROR(SEARCH("ELZ",Q75)))</formula>
    </cfRule>
    <cfRule type="containsText" dxfId="365" priority="445" operator="containsText" text="URF">
      <formula>NOT(ISERROR(SEARCH("URF",Q75)))</formula>
    </cfRule>
    <cfRule type="containsText" dxfId="364" priority="446" operator="containsText" text="ANK">
      <formula>NOT(ISERROR(SEARCH("ANK",Q75)))</formula>
    </cfRule>
    <cfRule type="containsText" dxfId="363" priority="447" operator="containsText" text="BUR">
      <formula>NOT(ISERROR(SEARCH("BUR",Q75)))</formula>
    </cfRule>
    <cfRule type="containsText" dxfId="362" priority="448" operator="containsText" text="İST">
      <formula>NOT(ISERROR(SEARCH("İST",Q75)))</formula>
    </cfRule>
    <cfRule type="containsText" dxfId="361" priority="449" operator="containsText" text="İZM">
      <formula>NOT(ISERROR(SEARCH("İZM",Q75)))</formula>
    </cfRule>
    <cfRule type="containsText" dxfId="360" priority="450" operator="containsText" text="ADA">
      <formula>NOT(ISERROR(SEARCH("ADA",Q75)))</formula>
    </cfRule>
  </conditionalFormatting>
  <conditionalFormatting sqref="S75">
    <cfRule type="containsText" dxfId="359" priority="431" operator="containsText" text="ANT">
      <formula>NOT(ISERROR(SEARCH("ANT",S75)))</formula>
    </cfRule>
    <cfRule type="containsText" dxfId="358" priority="432" operator="containsText" text="KOC">
      <formula>NOT(ISERROR(SEARCH("KOC",S75)))</formula>
    </cfRule>
    <cfRule type="containsText" dxfId="357" priority="433" operator="containsText" text="DYB">
      <formula>NOT(ISERROR(SEARCH("DYB",S75)))</formula>
    </cfRule>
    <cfRule type="containsText" dxfId="356" priority="434" operator="containsText" text="ELZ">
      <formula>NOT(ISERROR(SEARCH("ELZ",S75)))</formula>
    </cfRule>
    <cfRule type="containsText" dxfId="355" priority="435" operator="containsText" text="URF">
      <formula>NOT(ISERROR(SEARCH("URF",S75)))</formula>
    </cfRule>
    <cfRule type="containsText" dxfId="354" priority="436" operator="containsText" text="ANK">
      <formula>NOT(ISERROR(SEARCH("ANK",S75)))</formula>
    </cfRule>
    <cfRule type="containsText" dxfId="353" priority="437" operator="containsText" text="BUR">
      <formula>NOT(ISERROR(SEARCH("BUR",S75)))</formula>
    </cfRule>
    <cfRule type="containsText" dxfId="352" priority="438" operator="containsText" text="İST">
      <formula>NOT(ISERROR(SEARCH("İST",S75)))</formula>
    </cfRule>
    <cfRule type="containsText" dxfId="351" priority="439" operator="containsText" text="İZM">
      <formula>NOT(ISERROR(SEARCH("İZM",S75)))</formula>
    </cfRule>
    <cfRule type="containsText" dxfId="350" priority="440" operator="containsText" text="ADA">
      <formula>NOT(ISERROR(SEARCH("ADA",S75)))</formula>
    </cfRule>
  </conditionalFormatting>
  <conditionalFormatting sqref="U75">
    <cfRule type="containsText" dxfId="349" priority="421" operator="containsText" text="ANT">
      <formula>NOT(ISERROR(SEARCH("ANT",U75)))</formula>
    </cfRule>
    <cfRule type="containsText" dxfId="348" priority="422" operator="containsText" text="KOC">
      <formula>NOT(ISERROR(SEARCH("KOC",U75)))</formula>
    </cfRule>
    <cfRule type="containsText" dxfId="347" priority="423" operator="containsText" text="DYB">
      <formula>NOT(ISERROR(SEARCH("DYB",U75)))</formula>
    </cfRule>
    <cfRule type="containsText" dxfId="346" priority="424" operator="containsText" text="ELZ">
      <formula>NOT(ISERROR(SEARCH("ELZ",U75)))</formula>
    </cfRule>
    <cfRule type="containsText" dxfId="345" priority="425" operator="containsText" text="URF">
      <formula>NOT(ISERROR(SEARCH("URF",U75)))</formula>
    </cfRule>
    <cfRule type="containsText" dxfId="344" priority="426" operator="containsText" text="ANK">
      <formula>NOT(ISERROR(SEARCH("ANK",U75)))</formula>
    </cfRule>
    <cfRule type="containsText" dxfId="343" priority="427" operator="containsText" text="BUR">
      <formula>NOT(ISERROR(SEARCH("BUR",U75)))</formula>
    </cfRule>
    <cfRule type="containsText" dxfId="342" priority="428" operator="containsText" text="İST">
      <formula>NOT(ISERROR(SEARCH("İST",U75)))</formula>
    </cfRule>
    <cfRule type="containsText" dxfId="341" priority="429" operator="containsText" text="İZM">
      <formula>NOT(ISERROR(SEARCH("İZM",U75)))</formula>
    </cfRule>
    <cfRule type="containsText" dxfId="340" priority="430" operator="containsText" text="ADA">
      <formula>NOT(ISERROR(SEARCH("ADA",U75)))</formula>
    </cfRule>
  </conditionalFormatting>
  <conditionalFormatting sqref="W75">
    <cfRule type="containsText" dxfId="339" priority="411" operator="containsText" text="ANT">
      <formula>NOT(ISERROR(SEARCH("ANT",W75)))</formula>
    </cfRule>
    <cfRule type="containsText" dxfId="338" priority="412" operator="containsText" text="KOC">
      <formula>NOT(ISERROR(SEARCH("KOC",W75)))</formula>
    </cfRule>
    <cfRule type="containsText" dxfId="337" priority="413" operator="containsText" text="DYB">
      <formula>NOT(ISERROR(SEARCH("DYB",W75)))</formula>
    </cfRule>
    <cfRule type="containsText" dxfId="336" priority="414" operator="containsText" text="ELZ">
      <formula>NOT(ISERROR(SEARCH("ELZ",W75)))</formula>
    </cfRule>
    <cfRule type="containsText" dxfId="335" priority="415" operator="containsText" text="URF">
      <formula>NOT(ISERROR(SEARCH("URF",W75)))</formula>
    </cfRule>
    <cfRule type="containsText" dxfId="334" priority="416" operator="containsText" text="ANK">
      <formula>NOT(ISERROR(SEARCH("ANK",W75)))</formula>
    </cfRule>
    <cfRule type="containsText" dxfId="333" priority="417" operator="containsText" text="BUR">
      <formula>NOT(ISERROR(SEARCH("BUR",W75)))</formula>
    </cfRule>
    <cfRule type="containsText" dxfId="332" priority="418" operator="containsText" text="İST">
      <formula>NOT(ISERROR(SEARCH("İST",W75)))</formula>
    </cfRule>
    <cfRule type="containsText" dxfId="331" priority="419" operator="containsText" text="İZM">
      <formula>NOT(ISERROR(SEARCH("İZM",W75)))</formula>
    </cfRule>
    <cfRule type="containsText" dxfId="330" priority="420" operator="containsText" text="ADA">
      <formula>NOT(ISERROR(SEARCH("ADA",W75)))</formula>
    </cfRule>
  </conditionalFormatting>
  <conditionalFormatting sqref="Y75">
    <cfRule type="containsText" dxfId="329" priority="401" operator="containsText" text="ANT">
      <formula>NOT(ISERROR(SEARCH("ANT",Y75)))</formula>
    </cfRule>
    <cfRule type="containsText" dxfId="328" priority="402" operator="containsText" text="KOC">
      <formula>NOT(ISERROR(SEARCH("KOC",Y75)))</formula>
    </cfRule>
    <cfRule type="containsText" dxfId="327" priority="403" operator="containsText" text="DYB">
      <formula>NOT(ISERROR(SEARCH("DYB",Y75)))</formula>
    </cfRule>
    <cfRule type="containsText" dxfId="326" priority="404" operator="containsText" text="ELZ">
      <formula>NOT(ISERROR(SEARCH("ELZ",Y75)))</formula>
    </cfRule>
    <cfRule type="containsText" dxfId="325" priority="405" operator="containsText" text="URF">
      <formula>NOT(ISERROR(SEARCH("URF",Y75)))</formula>
    </cfRule>
    <cfRule type="containsText" dxfId="324" priority="406" operator="containsText" text="ANK">
      <formula>NOT(ISERROR(SEARCH("ANK",Y75)))</formula>
    </cfRule>
    <cfRule type="containsText" dxfId="323" priority="407" operator="containsText" text="BUR">
      <formula>NOT(ISERROR(SEARCH("BUR",Y75)))</formula>
    </cfRule>
    <cfRule type="containsText" dxfId="322" priority="408" operator="containsText" text="İST">
      <formula>NOT(ISERROR(SEARCH("İST",Y75)))</formula>
    </cfRule>
    <cfRule type="containsText" dxfId="321" priority="409" operator="containsText" text="İZM">
      <formula>NOT(ISERROR(SEARCH("İZM",Y75)))</formula>
    </cfRule>
    <cfRule type="containsText" dxfId="320" priority="410" operator="containsText" text="ADA">
      <formula>NOT(ISERROR(SEARCH("ADA",Y75)))</formula>
    </cfRule>
  </conditionalFormatting>
  <conditionalFormatting sqref="B57">
    <cfRule type="containsText" dxfId="319" priority="391" operator="containsText" text="ANT">
      <formula>NOT(ISERROR(SEARCH("ANT",B57)))</formula>
    </cfRule>
    <cfRule type="containsText" dxfId="318" priority="392" operator="containsText" text="KOC">
      <formula>NOT(ISERROR(SEARCH("KOC",B57)))</formula>
    </cfRule>
    <cfRule type="containsText" dxfId="317" priority="393" operator="containsText" text="DYB">
      <formula>NOT(ISERROR(SEARCH("DYB",B57)))</formula>
    </cfRule>
    <cfRule type="containsText" dxfId="316" priority="394" operator="containsText" text="ELZ">
      <formula>NOT(ISERROR(SEARCH("ELZ",B57)))</formula>
    </cfRule>
    <cfRule type="containsText" dxfId="315" priority="395" operator="containsText" text="URF">
      <formula>NOT(ISERROR(SEARCH("URF",B57)))</formula>
    </cfRule>
    <cfRule type="containsText" dxfId="314" priority="396" operator="containsText" text="ANK">
      <formula>NOT(ISERROR(SEARCH("ANK",B57)))</formula>
    </cfRule>
    <cfRule type="containsText" dxfId="313" priority="397" operator="containsText" text="BUR">
      <formula>NOT(ISERROR(SEARCH("BUR",B57)))</formula>
    </cfRule>
    <cfRule type="containsText" dxfId="312" priority="398" operator="containsText" text="İST">
      <formula>NOT(ISERROR(SEARCH("İST",B57)))</formula>
    </cfRule>
    <cfRule type="containsText" dxfId="311" priority="399" operator="containsText" text="İZM">
      <formula>NOT(ISERROR(SEARCH("İZM",B57)))</formula>
    </cfRule>
    <cfRule type="containsText" dxfId="310" priority="400" operator="containsText" text="ADA">
      <formula>NOT(ISERROR(SEARCH("ADA",B57)))</formula>
    </cfRule>
  </conditionalFormatting>
  <conditionalFormatting sqref="D57">
    <cfRule type="containsText" dxfId="309" priority="381" operator="containsText" text="ANT">
      <formula>NOT(ISERROR(SEARCH("ANT",D57)))</formula>
    </cfRule>
    <cfRule type="containsText" dxfId="308" priority="382" operator="containsText" text="KOC">
      <formula>NOT(ISERROR(SEARCH("KOC",D57)))</formula>
    </cfRule>
    <cfRule type="containsText" dxfId="307" priority="383" operator="containsText" text="DYB">
      <formula>NOT(ISERROR(SEARCH("DYB",D57)))</formula>
    </cfRule>
    <cfRule type="containsText" dxfId="306" priority="384" operator="containsText" text="ELZ">
      <formula>NOT(ISERROR(SEARCH("ELZ",D57)))</formula>
    </cfRule>
    <cfRule type="containsText" dxfId="305" priority="385" operator="containsText" text="URF">
      <formula>NOT(ISERROR(SEARCH("URF",D57)))</formula>
    </cfRule>
    <cfRule type="containsText" dxfId="304" priority="386" operator="containsText" text="ANK">
      <formula>NOT(ISERROR(SEARCH("ANK",D57)))</formula>
    </cfRule>
    <cfRule type="containsText" dxfId="303" priority="387" operator="containsText" text="BUR">
      <formula>NOT(ISERROR(SEARCH("BUR",D57)))</formula>
    </cfRule>
    <cfRule type="containsText" dxfId="302" priority="388" operator="containsText" text="İST">
      <formula>NOT(ISERROR(SEARCH("İST",D57)))</formula>
    </cfRule>
    <cfRule type="containsText" dxfId="301" priority="389" operator="containsText" text="İZM">
      <formula>NOT(ISERROR(SEARCH("İZM",D57)))</formula>
    </cfRule>
    <cfRule type="containsText" dxfId="300" priority="390" operator="containsText" text="ADA">
      <formula>NOT(ISERROR(SEARCH("ADA",D57)))</formula>
    </cfRule>
  </conditionalFormatting>
  <conditionalFormatting sqref="F57">
    <cfRule type="containsText" dxfId="299" priority="371" operator="containsText" text="ANT">
      <formula>NOT(ISERROR(SEARCH("ANT",F57)))</formula>
    </cfRule>
    <cfRule type="containsText" dxfId="298" priority="372" operator="containsText" text="KOC">
      <formula>NOT(ISERROR(SEARCH("KOC",F57)))</formula>
    </cfRule>
    <cfRule type="containsText" dxfId="297" priority="373" operator="containsText" text="DYB">
      <formula>NOT(ISERROR(SEARCH("DYB",F57)))</formula>
    </cfRule>
    <cfRule type="containsText" dxfId="296" priority="374" operator="containsText" text="ELZ">
      <formula>NOT(ISERROR(SEARCH("ELZ",F57)))</formula>
    </cfRule>
    <cfRule type="containsText" dxfId="295" priority="375" operator="containsText" text="URF">
      <formula>NOT(ISERROR(SEARCH("URF",F57)))</formula>
    </cfRule>
    <cfRule type="containsText" dxfId="294" priority="376" operator="containsText" text="ANK">
      <formula>NOT(ISERROR(SEARCH("ANK",F57)))</formula>
    </cfRule>
    <cfRule type="containsText" dxfId="293" priority="377" operator="containsText" text="BUR">
      <formula>NOT(ISERROR(SEARCH("BUR",F57)))</formula>
    </cfRule>
    <cfRule type="containsText" dxfId="292" priority="378" operator="containsText" text="İST">
      <formula>NOT(ISERROR(SEARCH("İST",F57)))</formula>
    </cfRule>
    <cfRule type="containsText" dxfId="291" priority="379" operator="containsText" text="İZM">
      <formula>NOT(ISERROR(SEARCH("İZM",F57)))</formula>
    </cfRule>
    <cfRule type="containsText" dxfId="290" priority="380" operator="containsText" text="ADA">
      <formula>NOT(ISERROR(SEARCH("ADA",F57)))</formula>
    </cfRule>
  </conditionalFormatting>
  <conditionalFormatting sqref="H57">
    <cfRule type="containsText" dxfId="289" priority="361" operator="containsText" text="ANT">
      <formula>NOT(ISERROR(SEARCH("ANT",H57)))</formula>
    </cfRule>
    <cfRule type="containsText" dxfId="288" priority="362" operator="containsText" text="KOC">
      <formula>NOT(ISERROR(SEARCH("KOC",H57)))</formula>
    </cfRule>
    <cfRule type="containsText" dxfId="287" priority="363" operator="containsText" text="DYB">
      <formula>NOT(ISERROR(SEARCH("DYB",H57)))</formula>
    </cfRule>
    <cfRule type="containsText" dxfId="286" priority="364" operator="containsText" text="ELZ">
      <formula>NOT(ISERROR(SEARCH("ELZ",H57)))</formula>
    </cfRule>
    <cfRule type="containsText" dxfId="285" priority="365" operator="containsText" text="URF">
      <formula>NOT(ISERROR(SEARCH("URF",H57)))</formula>
    </cfRule>
    <cfRule type="containsText" dxfId="284" priority="366" operator="containsText" text="ANK">
      <formula>NOT(ISERROR(SEARCH("ANK",H57)))</formula>
    </cfRule>
    <cfRule type="containsText" dxfId="283" priority="367" operator="containsText" text="BUR">
      <formula>NOT(ISERROR(SEARCH("BUR",H57)))</formula>
    </cfRule>
    <cfRule type="containsText" dxfId="282" priority="368" operator="containsText" text="İST">
      <formula>NOT(ISERROR(SEARCH("İST",H57)))</formula>
    </cfRule>
    <cfRule type="containsText" dxfId="281" priority="369" operator="containsText" text="İZM">
      <formula>NOT(ISERROR(SEARCH("İZM",H57)))</formula>
    </cfRule>
    <cfRule type="containsText" dxfId="280" priority="370" operator="containsText" text="ADA">
      <formula>NOT(ISERROR(SEARCH("ADA",H57)))</formula>
    </cfRule>
  </conditionalFormatting>
  <conditionalFormatting sqref="J57">
    <cfRule type="containsText" dxfId="279" priority="351" operator="containsText" text="ANT">
      <formula>NOT(ISERROR(SEARCH("ANT",J57)))</formula>
    </cfRule>
    <cfRule type="containsText" dxfId="278" priority="352" operator="containsText" text="KOC">
      <formula>NOT(ISERROR(SEARCH("KOC",J57)))</formula>
    </cfRule>
    <cfRule type="containsText" dxfId="277" priority="353" operator="containsText" text="DYB">
      <formula>NOT(ISERROR(SEARCH("DYB",J57)))</formula>
    </cfRule>
    <cfRule type="containsText" dxfId="276" priority="354" operator="containsText" text="ELZ">
      <formula>NOT(ISERROR(SEARCH("ELZ",J57)))</formula>
    </cfRule>
    <cfRule type="containsText" dxfId="275" priority="355" operator="containsText" text="URF">
      <formula>NOT(ISERROR(SEARCH("URF",J57)))</formula>
    </cfRule>
    <cfRule type="containsText" dxfId="274" priority="356" operator="containsText" text="ANK">
      <formula>NOT(ISERROR(SEARCH("ANK",J57)))</formula>
    </cfRule>
    <cfRule type="containsText" dxfId="273" priority="357" operator="containsText" text="BUR">
      <formula>NOT(ISERROR(SEARCH("BUR",J57)))</formula>
    </cfRule>
    <cfRule type="containsText" dxfId="272" priority="358" operator="containsText" text="İST">
      <formula>NOT(ISERROR(SEARCH("İST",J57)))</formula>
    </cfRule>
    <cfRule type="containsText" dxfId="271" priority="359" operator="containsText" text="İZM">
      <formula>NOT(ISERROR(SEARCH("İZM",J57)))</formula>
    </cfRule>
    <cfRule type="containsText" dxfId="270" priority="360" operator="containsText" text="ADA">
      <formula>NOT(ISERROR(SEARCH("ADA",J57)))</formula>
    </cfRule>
  </conditionalFormatting>
  <conditionalFormatting sqref="L57">
    <cfRule type="containsText" dxfId="269" priority="341" operator="containsText" text="ANT">
      <formula>NOT(ISERROR(SEARCH("ANT",L57)))</formula>
    </cfRule>
    <cfRule type="containsText" dxfId="268" priority="342" operator="containsText" text="KOC">
      <formula>NOT(ISERROR(SEARCH("KOC",L57)))</formula>
    </cfRule>
    <cfRule type="containsText" dxfId="267" priority="343" operator="containsText" text="DYB">
      <formula>NOT(ISERROR(SEARCH("DYB",L57)))</formula>
    </cfRule>
    <cfRule type="containsText" dxfId="266" priority="344" operator="containsText" text="ELZ">
      <formula>NOT(ISERROR(SEARCH("ELZ",L57)))</formula>
    </cfRule>
    <cfRule type="containsText" dxfId="265" priority="345" operator="containsText" text="URF">
      <formula>NOT(ISERROR(SEARCH("URF",L57)))</formula>
    </cfRule>
    <cfRule type="containsText" dxfId="264" priority="346" operator="containsText" text="ANK">
      <formula>NOT(ISERROR(SEARCH("ANK",L57)))</formula>
    </cfRule>
    <cfRule type="containsText" dxfId="263" priority="347" operator="containsText" text="BUR">
      <formula>NOT(ISERROR(SEARCH("BUR",L57)))</formula>
    </cfRule>
    <cfRule type="containsText" dxfId="262" priority="348" operator="containsText" text="İST">
      <formula>NOT(ISERROR(SEARCH("İST",L57)))</formula>
    </cfRule>
    <cfRule type="containsText" dxfId="261" priority="349" operator="containsText" text="İZM">
      <formula>NOT(ISERROR(SEARCH("İZM",L57)))</formula>
    </cfRule>
    <cfRule type="containsText" dxfId="260" priority="350" operator="containsText" text="ADA">
      <formula>NOT(ISERROR(SEARCH("ADA",L57)))</formula>
    </cfRule>
  </conditionalFormatting>
  <conditionalFormatting sqref="O57">
    <cfRule type="containsText" dxfId="259" priority="331" operator="containsText" text="ANT">
      <formula>NOT(ISERROR(SEARCH("ANT",O57)))</formula>
    </cfRule>
    <cfRule type="containsText" dxfId="258" priority="332" operator="containsText" text="KOC">
      <formula>NOT(ISERROR(SEARCH("KOC",O57)))</formula>
    </cfRule>
    <cfRule type="containsText" dxfId="257" priority="333" operator="containsText" text="DYB">
      <formula>NOT(ISERROR(SEARCH("DYB",O57)))</formula>
    </cfRule>
    <cfRule type="containsText" dxfId="256" priority="334" operator="containsText" text="ELZ">
      <formula>NOT(ISERROR(SEARCH("ELZ",O57)))</formula>
    </cfRule>
    <cfRule type="containsText" dxfId="255" priority="335" operator="containsText" text="URF">
      <formula>NOT(ISERROR(SEARCH("URF",O57)))</formula>
    </cfRule>
    <cfRule type="containsText" dxfId="254" priority="336" operator="containsText" text="ANK">
      <formula>NOT(ISERROR(SEARCH("ANK",O57)))</formula>
    </cfRule>
    <cfRule type="containsText" dxfId="253" priority="337" operator="containsText" text="BUR">
      <formula>NOT(ISERROR(SEARCH("BUR",O57)))</formula>
    </cfRule>
    <cfRule type="containsText" dxfId="252" priority="338" operator="containsText" text="İST">
      <formula>NOT(ISERROR(SEARCH("İST",O57)))</formula>
    </cfRule>
    <cfRule type="containsText" dxfId="251" priority="339" operator="containsText" text="İZM">
      <formula>NOT(ISERROR(SEARCH("İZM",O57)))</formula>
    </cfRule>
    <cfRule type="containsText" dxfId="250" priority="340" operator="containsText" text="ADA">
      <formula>NOT(ISERROR(SEARCH("ADA",O57)))</formula>
    </cfRule>
  </conditionalFormatting>
  <conditionalFormatting sqref="Q57">
    <cfRule type="containsText" dxfId="249" priority="321" operator="containsText" text="ANT">
      <formula>NOT(ISERROR(SEARCH("ANT",Q57)))</formula>
    </cfRule>
    <cfRule type="containsText" dxfId="248" priority="322" operator="containsText" text="KOC">
      <formula>NOT(ISERROR(SEARCH("KOC",Q57)))</formula>
    </cfRule>
    <cfRule type="containsText" dxfId="247" priority="323" operator="containsText" text="DYB">
      <formula>NOT(ISERROR(SEARCH("DYB",Q57)))</formula>
    </cfRule>
    <cfRule type="containsText" dxfId="246" priority="324" operator="containsText" text="ELZ">
      <formula>NOT(ISERROR(SEARCH("ELZ",Q57)))</formula>
    </cfRule>
    <cfRule type="containsText" dxfId="245" priority="325" operator="containsText" text="URF">
      <formula>NOT(ISERROR(SEARCH("URF",Q57)))</formula>
    </cfRule>
    <cfRule type="containsText" dxfId="244" priority="326" operator="containsText" text="ANK">
      <formula>NOT(ISERROR(SEARCH("ANK",Q57)))</formula>
    </cfRule>
    <cfRule type="containsText" dxfId="243" priority="327" operator="containsText" text="BUR">
      <formula>NOT(ISERROR(SEARCH("BUR",Q57)))</formula>
    </cfRule>
    <cfRule type="containsText" dxfId="242" priority="328" operator="containsText" text="İST">
      <formula>NOT(ISERROR(SEARCH("İST",Q57)))</formula>
    </cfRule>
    <cfRule type="containsText" dxfId="241" priority="329" operator="containsText" text="İZM">
      <formula>NOT(ISERROR(SEARCH("İZM",Q57)))</formula>
    </cfRule>
    <cfRule type="containsText" dxfId="240" priority="330" operator="containsText" text="ADA">
      <formula>NOT(ISERROR(SEARCH("ADA",Q57)))</formula>
    </cfRule>
  </conditionalFormatting>
  <conditionalFormatting sqref="S57">
    <cfRule type="containsText" dxfId="239" priority="311" operator="containsText" text="ANT">
      <formula>NOT(ISERROR(SEARCH("ANT",S57)))</formula>
    </cfRule>
    <cfRule type="containsText" dxfId="238" priority="312" operator="containsText" text="KOC">
      <formula>NOT(ISERROR(SEARCH("KOC",S57)))</formula>
    </cfRule>
    <cfRule type="containsText" dxfId="237" priority="313" operator="containsText" text="DYB">
      <formula>NOT(ISERROR(SEARCH("DYB",S57)))</formula>
    </cfRule>
    <cfRule type="containsText" dxfId="236" priority="314" operator="containsText" text="ELZ">
      <formula>NOT(ISERROR(SEARCH("ELZ",S57)))</formula>
    </cfRule>
    <cfRule type="containsText" dxfId="235" priority="315" operator="containsText" text="URF">
      <formula>NOT(ISERROR(SEARCH("URF",S57)))</formula>
    </cfRule>
    <cfRule type="containsText" dxfId="234" priority="316" operator="containsText" text="ANK">
      <formula>NOT(ISERROR(SEARCH("ANK",S57)))</formula>
    </cfRule>
    <cfRule type="containsText" dxfId="233" priority="317" operator="containsText" text="BUR">
      <formula>NOT(ISERROR(SEARCH("BUR",S57)))</formula>
    </cfRule>
    <cfRule type="containsText" dxfId="232" priority="318" operator="containsText" text="İST">
      <formula>NOT(ISERROR(SEARCH("İST",S57)))</formula>
    </cfRule>
    <cfRule type="containsText" dxfId="231" priority="319" operator="containsText" text="İZM">
      <formula>NOT(ISERROR(SEARCH("İZM",S57)))</formula>
    </cfRule>
    <cfRule type="containsText" dxfId="230" priority="320" operator="containsText" text="ADA">
      <formula>NOT(ISERROR(SEARCH("ADA",S57)))</formula>
    </cfRule>
  </conditionalFormatting>
  <conditionalFormatting sqref="U57">
    <cfRule type="containsText" dxfId="229" priority="301" operator="containsText" text="ANT">
      <formula>NOT(ISERROR(SEARCH("ANT",U57)))</formula>
    </cfRule>
    <cfRule type="containsText" dxfId="228" priority="302" operator="containsText" text="KOC">
      <formula>NOT(ISERROR(SEARCH("KOC",U57)))</formula>
    </cfRule>
    <cfRule type="containsText" dxfId="227" priority="303" operator="containsText" text="DYB">
      <formula>NOT(ISERROR(SEARCH("DYB",U57)))</formula>
    </cfRule>
    <cfRule type="containsText" dxfId="226" priority="304" operator="containsText" text="ELZ">
      <formula>NOT(ISERROR(SEARCH("ELZ",U57)))</formula>
    </cfRule>
    <cfRule type="containsText" dxfId="225" priority="305" operator="containsText" text="URF">
      <formula>NOT(ISERROR(SEARCH("URF",U57)))</formula>
    </cfRule>
    <cfRule type="containsText" dxfId="224" priority="306" operator="containsText" text="ANK">
      <formula>NOT(ISERROR(SEARCH("ANK",U57)))</formula>
    </cfRule>
    <cfRule type="containsText" dxfId="223" priority="307" operator="containsText" text="BUR">
      <formula>NOT(ISERROR(SEARCH("BUR",U57)))</formula>
    </cfRule>
    <cfRule type="containsText" dxfId="222" priority="308" operator="containsText" text="İST">
      <formula>NOT(ISERROR(SEARCH("İST",U57)))</formula>
    </cfRule>
    <cfRule type="containsText" dxfId="221" priority="309" operator="containsText" text="İZM">
      <formula>NOT(ISERROR(SEARCH("İZM",U57)))</formula>
    </cfRule>
    <cfRule type="containsText" dxfId="220" priority="310" operator="containsText" text="ADA">
      <formula>NOT(ISERROR(SEARCH("ADA",U57)))</formula>
    </cfRule>
  </conditionalFormatting>
  <conditionalFormatting sqref="W57">
    <cfRule type="containsText" dxfId="219" priority="291" operator="containsText" text="ANT">
      <formula>NOT(ISERROR(SEARCH("ANT",W57)))</formula>
    </cfRule>
    <cfRule type="containsText" dxfId="218" priority="292" operator="containsText" text="KOC">
      <formula>NOT(ISERROR(SEARCH("KOC",W57)))</formula>
    </cfRule>
    <cfRule type="containsText" dxfId="217" priority="293" operator="containsText" text="DYB">
      <formula>NOT(ISERROR(SEARCH("DYB",W57)))</formula>
    </cfRule>
    <cfRule type="containsText" dxfId="216" priority="294" operator="containsText" text="ELZ">
      <formula>NOT(ISERROR(SEARCH("ELZ",W57)))</formula>
    </cfRule>
    <cfRule type="containsText" dxfId="215" priority="295" operator="containsText" text="URF">
      <formula>NOT(ISERROR(SEARCH("URF",W57)))</formula>
    </cfRule>
    <cfRule type="containsText" dxfId="214" priority="296" operator="containsText" text="ANK">
      <formula>NOT(ISERROR(SEARCH("ANK",W57)))</formula>
    </cfRule>
    <cfRule type="containsText" dxfId="213" priority="297" operator="containsText" text="BUR">
      <formula>NOT(ISERROR(SEARCH("BUR",W57)))</formula>
    </cfRule>
    <cfRule type="containsText" dxfId="212" priority="298" operator="containsText" text="İST">
      <formula>NOT(ISERROR(SEARCH("İST",W57)))</formula>
    </cfRule>
    <cfRule type="containsText" dxfId="211" priority="299" operator="containsText" text="İZM">
      <formula>NOT(ISERROR(SEARCH("İZM",W57)))</formula>
    </cfRule>
    <cfRule type="containsText" dxfId="210" priority="300" operator="containsText" text="ADA">
      <formula>NOT(ISERROR(SEARCH("ADA",W57)))</formula>
    </cfRule>
  </conditionalFormatting>
  <conditionalFormatting sqref="Y57">
    <cfRule type="containsText" dxfId="209" priority="281" operator="containsText" text="ANT">
      <formula>NOT(ISERROR(SEARCH("ANT",Y57)))</formula>
    </cfRule>
    <cfRule type="containsText" dxfId="208" priority="282" operator="containsText" text="KOC">
      <formula>NOT(ISERROR(SEARCH("KOC",Y57)))</formula>
    </cfRule>
    <cfRule type="containsText" dxfId="207" priority="283" operator="containsText" text="DYB">
      <formula>NOT(ISERROR(SEARCH("DYB",Y57)))</formula>
    </cfRule>
    <cfRule type="containsText" dxfId="206" priority="284" operator="containsText" text="ELZ">
      <formula>NOT(ISERROR(SEARCH("ELZ",Y57)))</formula>
    </cfRule>
    <cfRule type="containsText" dxfId="205" priority="285" operator="containsText" text="URF">
      <formula>NOT(ISERROR(SEARCH("URF",Y57)))</formula>
    </cfRule>
    <cfRule type="containsText" dxfId="204" priority="286" operator="containsText" text="ANK">
      <formula>NOT(ISERROR(SEARCH("ANK",Y57)))</formula>
    </cfRule>
    <cfRule type="containsText" dxfId="203" priority="287" operator="containsText" text="BUR">
      <formula>NOT(ISERROR(SEARCH("BUR",Y57)))</formula>
    </cfRule>
    <cfRule type="containsText" dxfId="202" priority="288" operator="containsText" text="İST">
      <formula>NOT(ISERROR(SEARCH("İST",Y57)))</formula>
    </cfRule>
    <cfRule type="containsText" dxfId="201" priority="289" operator="containsText" text="İZM">
      <formula>NOT(ISERROR(SEARCH("İZM",Y57)))</formula>
    </cfRule>
    <cfRule type="containsText" dxfId="200" priority="290" operator="containsText" text="ADA">
      <formula>NOT(ISERROR(SEARCH("ADA",Y57)))</formula>
    </cfRule>
  </conditionalFormatting>
  <conditionalFormatting sqref="AB57">
    <cfRule type="containsText" dxfId="199" priority="271" operator="containsText" text="ANT">
      <formula>NOT(ISERROR(SEARCH("ANT",AB57)))</formula>
    </cfRule>
    <cfRule type="containsText" dxfId="198" priority="272" operator="containsText" text="KOC">
      <formula>NOT(ISERROR(SEARCH("KOC",AB57)))</formula>
    </cfRule>
    <cfRule type="containsText" dxfId="197" priority="273" operator="containsText" text="DYB">
      <formula>NOT(ISERROR(SEARCH("DYB",AB57)))</formula>
    </cfRule>
    <cfRule type="containsText" dxfId="196" priority="274" operator="containsText" text="ELZ">
      <formula>NOT(ISERROR(SEARCH("ELZ",AB57)))</formula>
    </cfRule>
    <cfRule type="containsText" dxfId="195" priority="275" operator="containsText" text="URF">
      <formula>NOT(ISERROR(SEARCH("URF",AB57)))</formula>
    </cfRule>
    <cfRule type="containsText" dxfId="194" priority="276" operator="containsText" text="ANK">
      <formula>NOT(ISERROR(SEARCH("ANK",AB57)))</formula>
    </cfRule>
    <cfRule type="containsText" dxfId="193" priority="277" operator="containsText" text="BUR">
      <formula>NOT(ISERROR(SEARCH("BUR",AB57)))</formula>
    </cfRule>
    <cfRule type="containsText" dxfId="192" priority="278" operator="containsText" text="İST">
      <formula>NOT(ISERROR(SEARCH("İST",AB57)))</formula>
    </cfRule>
    <cfRule type="containsText" dxfId="191" priority="279" operator="containsText" text="İZM">
      <formula>NOT(ISERROR(SEARCH("İZM",AB57)))</formula>
    </cfRule>
    <cfRule type="containsText" dxfId="190" priority="280" operator="containsText" text="ADA">
      <formula>NOT(ISERROR(SEARCH("ADA",AB57)))</formula>
    </cfRule>
  </conditionalFormatting>
  <conditionalFormatting sqref="AD57">
    <cfRule type="containsText" dxfId="189" priority="261" operator="containsText" text="ANT">
      <formula>NOT(ISERROR(SEARCH("ANT",AD57)))</formula>
    </cfRule>
    <cfRule type="containsText" dxfId="188" priority="262" operator="containsText" text="KOC">
      <formula>NOT(ISERROR(SEARCH("KOC",AD57)))</formula>
    </cfRule>
    <cfRule type="containsText" dxfId="187" priority="263" operator="containsText" text="DYB">
      <formula>NOT(ISERROR(SEARCH("DYB",AD57)))</formula>
    </cfRule>
    <cfRule type="containsText" dxfId="186" priority="264" operator="containsText" text="ELZ">
      <formula>NOT(ISERROR(SEARCH("ELZ",AD57)))</formula>
    </cfRule>
    <cfRule type="containsText" dxfId="185" priority="265" operator="containsText" text="URF">
      <formula>NOT(ISERROR(SEARCH("URF",AD57)))</formula>
    </cfRule>
    <cfRule type="containsText" dxfId="184" priority="266" operator="containsText" text="ANK">
      <formula>NOT(ISERROR(SEARCH("ANK",AD57)))</formula>
    </cfRule>
    <cfRule type="containsText" dxfId="183" priority="267" operator="containsText" text="BUR">
      <formula>NOT(ISERROR(SEARCH("BUR",AD57)))</formula>
    </cfRule>
    <cfRule type="containsText" dxfId="182" priority="268" operator="containsText" text="İST">
      <formula>NOT(ISERROR(SEARCH("İST",AD57)))</formula>
    </cfRule>
    <cfRule type="containsText" dxfId="181" priority="269" operator="containsText" text="İZM">
      <formula>NOT(ISERROR(SEARCH("İZM",AD57)))</formula>
    </cfRule>
    <cfRule type="containsText" dxfId="180" priority="270" operator="containsText" text="ADA">
      <formula>NOT(ISERROR(SEARCH("ADA",AD57)))</formula>
    </cfRule>
  </conditionalFormatting>
  <conditionalFormatting sqref="AF57">
    <cfRule type="containsText" dxfId="179" priority="251" operator="containsText" text="ANT">
      <formula>NOT(ISERROR(SEARCH("ANT",AF57)))</formula>
    </cfRule>
    <cfRule type="containsText" dxfId="178" priority="252" operator="containsText" text="KOC">
      <formula>NOT(ISERROR(SEARCH("KOC",AF57)))</formula>
    </cfRule>
    <cfRule type="containsText" dxfId="177" priority="253" operator="containsText" text="DYB">
      <formula>NOT(ISERROR(SEARCH("DYB",AF57)))</formula>
    </cfRule>
    <cfRule type="containsText" dxfId="176" priority="254" operator="containsText" text="ELZ">
      <formula>NOT(ISERROR(SEARCH("ELZ",AF57)))</formula>
    </cfRule>
    <cfRule type="containsText" dxfId="175" priority="255" operator="containsText" text="URF">
      <formula>NOT(ISERROR(SEARCH("URF",AF57)))</formula>
    </cfRule>
    <cfRule type="containsText" dxfId="174" priority="256" operator="containsText" text="ANK">
      <formula>NOT(ISERROR(SEARCH("ANK",AF57)))</formula>
    </cfRule>
    <cfRule type="containsText" dxfId="173" priority="257" operator="containsText" text="BUR">
      <formula>NOT(ISERROR(SEARCH("BUR",AF57)))</formula>
    </cfRule>
    <cfRule type="containsText" dxfId="172" priority="258" operator="containsText" text="İST">
      <formula>NOT(ISERROR(SEARCH("İST",AF57)))</formula>
    </cfRule>
    <cfRule type="containsText" dxfId="171" priority="259" operator="containsText" text="İZM">
      <formula>NOT(ISERROR(SEARCH("İZM",AF57)))</formula>
    </cfRule>
    <cfRule type="containsText" dxfId="170" priority="260" operator="containsText" text="ADA">
      <formula>NOT(ISERROR(SEARCH("ADA",AF57)))</formula>
    </cfRule>
  </conditionalFormatting>
  <conditionalFormatting sqref="AH57">
    <cfRule type="containsText" dxfId="169" priority="241" operator="containsText" text="ANT">
      <formula>NOT(ISERROR(SEARCH("ANT",AH57)))</formula>
    </cfRule>
    <cfRule type="containsText" dxfId="168" priority="242" operator="containsText" text="KOC">
      <formula>NOT(ISERROR(SEARCH("KOC",AH57)))</formula>
    </cfRule>
    <cfRule type="containsText" dxfId="167" priority="243" operator="containsText" text="DYB">
      <formula>NOT(ISERROR(SEARCH("DYB",AH57)))</formula>
    </cfRule>
    <cfRule type="containsText" dxfId="166" priority="244" operator="containsText" text="ELZ">
      <formula>NOT(ISERROR(SEARCH("ELZ",AH57)))</formula>
    </cfRule>
    <cfRule type="containsText" dxfId="165" priority="245" operator="containsText" text="URF">
      <formula>NOT(ISERROR(SEARCH("URF",AH57)))</formula>
    </cfRule>
    <cfRule type="containsText" dxfId="164" priority="246" operator="containsText" text="ANK">
      <formula>NOT(ISERROR(SEARCH("ANK",AH57)))</formula>
    </cfRule>
    <cfRule type="containsText" dxfId="163" priority="247" operator="containsText" text="BUR">
      <formula>NOT(ISERROR(SEARCH("BUR",AH57)))</formula>
    </cfRule>
    <cfRule type="containsText" dxfId="162" priority="248" operator="containsText" text="İST">
      <formula>NOT(ISERROR(SEARCH("İST",AH57)))</formula>
    </cfRule>
    <cfRule type="containsText" dxfId="161" priority="249" operator="containsText" text="İZM">
      <formula>NOT(ISERROR(SEARCH("İZM",AH57)))</formula>
    </cfRule>
    <cfRule type="containsText" dxfId="160" priority="250" operator="containsText" text="ADA">
      <formula>NOT(ISERROR(SEARCH("ADA",AH57)))</formula>
    </cfRule>
  </conditionalFormatting>
  <conditionalFormatting sqref="S81">
    <cfRule type="containsText" dxfId="159" priority="151" operator="containsText" text="ANT">
      <formula>NOT(ISERROR(SEARCH("ANT",S81)))</formula>
    </cfRule>
    <cfRule type="containsText" dxfId="158" priority="152" operator="containsText" text="KOC">
      <formula>NOT(ISERROR(SEARCH("KOC",S81)))</formula>
    </cfRule>
    <cfRule type="containsText" dxfId="157" priority="153" operator="containsText" text="DYB">
      <formula>NOT(ISERROR(SEARCH("DYB",S81)))</formula>
    </cfRule>
    <cfRule type="containsText" dxfId="156" priority="154" operator="containsText" text="ELZ">
      <formula>NOT(ISERROR(SEARCH("ELZ",S81)))</formula>
    </cfRule>
    <cfRule type="containsText" dxfId="155" priority="155" operator="containsText" text="URF">
      <formula>NOT(ISERROR(SEARCH("URF",S81)))</formula>
    </cfRule>
    <cfRule type="containsText" dxfId="154" priority="156" operator="containsText" text="ANK">
      <formula>NOT(ISERROR(SEARCH("ANK",S81)))</formula>
    </cfRule>
    <cfRule type="containsText" dxfId="153" priority="157" operator="containsText" text="BUR">
      <formula>NOT(ISERROR(SEARCH("BUR",S81)))</formula>
    </cfRule>
    <cfRule type="containsText" dxfId="152" priority="158" operator="containsText" text="İST">
      <formula>NOT(ISERROR(SEARCH("İST",S81)))</formula>
    </cfRule>
    <cfRule type="containsText" dxfId="151" priority="159" operator="containsText" text="İZM">
      <formula>NOT(ISERROR(SEARCH("İZM",S81)))</formula>
    </cfRule>
    <cfRule type="containsText" dxfId="150" priority="160" operator="containsText" text="ADA">
      <formula>NOT(ISERROR(SEARCH("ADA",S81)))</formula>
    </cfRule>
  </conditionalFormatting>
  <conditionalFormatting sqref="T81">
    <cfRule type="containsText" dxfId="149" priority="141" operator="containsText" text="ANT">
      <formula>NOT(ISERROR(SEARCH("ANT",T81)))</formula>
    </cfRule>
    <cfRule type="containsText" dxfId="148" priority="142" operator="containsText" text="KOC">
      <formula>NOT(ISERROR(SEARCH("KOC",T81)))</formula>
    </cfRule>
    <cfRule type="containsText" dxfId="147" priority="143" operator="containsText" text="DYB">
      <formula>NOT(ISERROR(SEARCH("DYB",T81)))</formula>
    </cfRule>
    <cfRule type="containsText" dxfId="146" priority="144" operator="containsText" text="ELZ">
      <formula>NOT(ISERROR(SEARCH("ELZ",T81)))</formula>
    </cfRule>
    <cfRule type="containsText" dxfId="145" priority="145" operator="containsText" text="URF">
      <formula>NOT(ISERROR(SEARCH("URF",T81)))</formula>
    </cfRule>
    <cfRule type="containsText" dxfId="144" priority="146" operator="containsText" text="ANK">
      <formula>NOT(ISERROR(SEARCH("ANK",T81)))</formula>
    </cfRule>
    <cfRule type="containsText" dxfId="143" priority="147" operator="containsText" text="BUR">
      <formula>NOT(ISERROR(SEARCH("BUR",T81)))</formula>
    </cfRule>
    <cfRule type="containsText" dxfId="142" priority="148" operator="containsText" text="İST">
      <formula>NOT(ISERROR(SEARCH("İST",T81)))</formula>
    </cfRule>
    <cfRule type="containsText" dxfId="141" priority="149" operator="containsText" text="İZM">
      <formula>NOT(ISERROR(SEARCH("İZM",T81)))</formula>
    </cfRule>
    <cfRule type="containsText" dxfId="140" priority="150" operator="containsText" text="ADA">
      <formula>NOT(ISERROR(SEARCH("ADA",T81)))</formula>
    </cfRule>
  </conditionalFormatting>
  <conditionalFormatting sqref="S83">
    <cfRule type="containsText" dxfId="139" priority="131" operator="containsText" text="ANT">
      <formula>NOT(ISERROR(SEARCH("ANT",S83)))</formula>
    </cfRule>
    <cfRule type="containsText" dxfId="138" priority="132" operator="containsText" text="KOC">
      <formula>NOT(ISERROR(SEARCH("KOC",S83)))</formula>
    </cfRule>
    <cfRule type="containsText" dxfId="137" priority="133" operator="containsText" text="DYB">
      <formula>NOT(ISERROR(SEARCH("DYB",S83)))</formula>
    </cfRule>
    <cfRule type="containsText" dxfId="136" priority="134" operator="containsText" text="ELZ">
      <formula>NOT(ISERROR(SEARCH("ELZ",S83)))</formula>
    </cfRule>
    <cfRule type="containsText" dxfId="135" priority="135" operator="containsText" text="URF">
      <formula>NOT(ISERROR(SEARCH("URF",S83)))</formula>
    </cfRule>
    <cfRule type="containsText" dxfId="134" priority="136" operator="containsText" text="ANK">
      <formula>NOT(ISERROR(SEARCH("ANK",S83)))</formula>
    </cfRule>
    <cfRule type="containsText" dxfId="133" priority="137" operator="containsText" text="BUR">
      <formula>NOT(ISERROR(SEARCH("BUR",S83)))</formula>
    </cfRule>
    <cfRule type="containsText" dxfId="132" priority="138" operator="containsText" text="İST">
      <formula>NOT(ISERROR(SEARCH("İST",S83)))</formula>
    </cfRule>
    <cfRule type="containsText" dxfId="131" priority="139" operator="containsText" text="İZM">
      <formula>NOT(ISERROR(SEARCH("İZM",S83)))</formula>
    </cfRule>
    <cfRule type="containsText" dxfId="130" priority="140" operator="containsText" text="ADA">
      <formula>NOT(ISERROR(SEARCH("ADA",S83)))</formula>
    </cfRule>
  </conditionalFormatting>
  <conditionalFormatting sqref="T83">
    <cfRule type="containsText" dxfId="129" priority="121" operator="containsText" text="ANT">
      <formula>NOT(ISERROR(SEARCH("ANT",T83)))</formula>
    </cfRule>
    <cfRule type="containsText" dxfId="128" priority="122" operator="containsText" text="KOC">
      <formula>NOT(ISERROR(SEARCH("KOC",T83)))</formula>
    </cfRule>
    <cfRule type="containsText" dxfId="127" priority="123" operator="containsText" text="DYB">
      <formula>NOT(ISERROR(SEARCH("DYB",T83)))</formula>
    </cfRule>
    <cfRule type="containsText" dxfId="126" priority="124" operator="containsText" text="ELZ">
      <formula>NOT(ISERROR(SEARCH("ELZ",T83)))</formula>
    </cfRule>
    <cfRule type="containsText" dxfId="125" priority="125" operator="containsText" text="URF">
      <formula>NOT(ISERROR(SEARCH("URF",T83)))</formula>
    </cfRule>
    <cfRule type="containsText" dxfId="124" priority="126" operator="containsText" text="ANK">
      <formula>NOT(ISERROR(SEARCH("ANK",T83)))</formula>
    </cfRule>
    <cfRule type="containsText" dxfId="123" priority="127" operator="containsText" text="BUR">
      <formula>NOT(ISERROR(SEARCH("BUR",T83)))</formula>
    </cfRule>
    <cfRule type="containsText" dxfId="122" priority="128" operator="containsText" text="İST">
      <formula>NOT(ISERROR(SEARCH("İST",T83)))</formula>
    </cfRule>
    <cfRule type="containsText" dxfId="121" priority="129" operator="containsText" text="İZM">
      <formula>NOT(ISERROR(SEARCH("İZM",T83)))</formula>
    </cfRule>
    <cfRule type="containsText" dxfId="120" priority="130" operator="containsText" text="ADA">
      <formula>NOT(ISERROR(SEARCH("ADA",T83)))</formula>
    </cfRule>
  </conditionalFormatting>
  <conditionalFormatting sqref="S85">
    <cfRule type="containsText" dxfId="119" priority="111" operator="containsText" text="ANT">
      <formula>NOT(ISERROR(SEARCH("ANT",S85)))</formula>
    </cfRule>
    <cfRule type="containsText" dxfId="118" priority="112" operator="containsText" text="KOC">
      <formula>NOT(ISERROR(SEARCH("KOC",S85)))</formula>
    </cfRule>
    <cfRule type="containsText" dxfId="117" priority="113" operator="containsText" text="DYB">
      <formula>NOT(ISERROR(SEARCH("DYB",S85)))</formula>
    </cfRule>
    <cfRule type="containsText" dxfId="116" priority="114" operator="containsText" text="ELZ">
      <formula>NOT(ISERROR(SEARCH("ELZ",S85)))</formula>
    </cfRule>
    <cfRule type="containsText" dxfId="115" priority="115" operator="containsText" text="URF">
      <formula>NOT(ISERROR(SEARCH("URF",S85)))</formula>
    </cfRule>
    <cfRule type="containsText" dxfId="114" priority="116" operator="containsText" text="ANK">
      <formula>NOT(ISERROR(SEARCH("ANK",S85)))</formula>
    </cfRule>
    <cfRule type="containsText" dxfId="113" priority="117" operator="containsText" text="BUR">
      <formula>NOT(ISERROR(SEARCH("BUR",S85)))</formula>
    </cfRule>
    <cfRule type="containsText" dxfId="112" priority="118" operator="containsText" text="İST">
      <formula>NOT(ISERROR(SEARCH("İST",S85)))</formula>
    </cfRule>
    <cfRule type="containsText" dxfId="111" priority="119" operator="containsText" text="İZM">
      <formula>NOT(ISERROR(SEARCH("İZM",S85)))</formula>
    </cfRule>
    <cfRule type="containsText" dxfId="110" priority="120" operator="containsText" text="ADA">
      <formula>NOT(ISERROR(SEARCH("ADA",S85)))</formula>
    </cfRule>
  </conditionalFormatting>
  <conditionalFormatting sqref="T85">
    <cfRule type="containsText" dxfId="109" priority="101" operator="containsText" text="ANT">
      <formula>NOT(ISERROR(SEARCH("ANT",T85)))</formula>
    </cfRule>
    <cfRule type="containsText" dxfId="108" priority="102" operator="containsText" text="KOC">
      <formula>NOT(ISERROR(SEARCH("KOC",T85)))</formula>
    </cfRule>
    <cfRule type="containsText" dxfId="107" priority="103" operator="containsText" text="DYB">
      <formula>NOT(ISERROR(SEARCH("DYB",T85)))</formula>
    </cfRule>
    <cfRule type="containsText" dxfId="106" priority="104" operator="containsText" text="ELZ">
      <formula>NOT(ISERROR(SEARCH("ELZ",T85)))</formula>
    </cfRule>
    <cfRule type="containsText" dxfId="105" priority="105" operator="containsText" text="URF">
      <formula>NOT(ISERROR(SEARCH("URF",T85)))</formula>
    </cfRule>
    <cfRule type="containsText" dxfId="104" priority="106" operator="containsText" text="ANK">
      <formula>NOT(ISERROR(SEARCH("ANK",T85)))</formula>
    </cfRule>
    <cfRule type="containsText" dxfId="103" priority="107" operator="containsText" text="BUR">
      <formula>NOT(ISERROR(SEARCH("BUR",T85)))</formula>
    </cfRule>
    <cfRule type="containsText" dxfId="102" priority="108" operator="containsText" text="İST">
      <formula>NOT(ISERROR(SEARCH("İST",T85)))</formula>
    </cfRule>
    <cfRule type="containsText" dxfId="101" priority="109" operator="containsText" text="İZM">
      <formula>NOT(ISERROR(SEARCH("İZM",T85)))</formula>
    </cfRule>
    <cfRule type="containsText" dxfId="100" priority="110" operator="containsText" text="ADA">
      <formula>NOT(ISERROR(SEARCH("ADA",T85)))</formula>
    </cfRule>
  </conditionalFormatting>
  <conditionalFormatting sqref="S87">
    <cfRule type="containsText" dxfId="99" priority="91" operator="containsText" text="ANT">
      <formula>NOT(ISERROR(SEARCH("ANT",S87)))</formula>
    </cfRule>
    <cfRule type="containsText" dxfId="98" priority="92" operator="containsText" text="KOC">
      <formula>NOT(ISERROR(SEARCH("KOC",S87)))</formula>
    </cfRule>
    <cfRule type="containsText" dxfId="97" priority="93" operator="containsText" text="DYB">
      <formula>NOT(ISERROR(SEARCH("DYB",S87)))</formula>
    </cfRule>
    <cfRule type="containsText" dxfId="96" priority="94" operator="containsText" text="ELZ">
      <formula>NOT(ISERROR(SEARCH("ELZ",S87)))</formula>
    </cfRule>
    <cfRule type="containsText" dxfId="95" priority="95" operator="containsText" text="URF">
      <formula>NOT(ISERROR(SEARCH("URF",S87)))</formula>
    </cfRule>
    <cfRule type="containsText" dxfId="94" priority="96" operator="containsText" text="ANK">
      <formula>NOT(ISERROR(SEARCH("ANK",S87)))</formula>
    </cfRule>
    <cfRule type="containsText" dxfId="93" priority="97" operator="containsText" text="BUR">
      <formula>NOT(ISERROR(SEARCH("BUR",S87)))</formula>
    </cfRule>
    <cfRule type="containsText" dxfId="92" priority="98" operator="containsText" text="İST">
      <formula>NOT(ISERROR(SEARCH("İST",S87)))</formula>
    </cfRule>
    <cfRule type="containsText" dxfId="91" priority="99" operator="containsText" text="İZM">
      <formula>NOT(ISERROR(SEARCH("İZM",S87)))</formula>
    </cfRule>
    <cfRule type="containsText" dxfId="90" priority="100" operator="containsText" text="ADA">
      <formula>NOT(ISERROR(SEARCH("ADA",S87)))</formula>
    </cfRule>
  </conditionalFormatting>
  <conditionalFormatting sqref="T87">
    <cfRule type="containsText" dxfId="89" priority="81" operator="containsText" text="ANT">
      <formula>NOT(ISERROR(SEARCH("ANT",T87)))</formula>
    </cfRule>
    <cfRule type="containsText" dxfId="88" priority="82" operator="containsText" text="KOC">
      <formula>NOT(ISERROR(SEARCH("KOC",T87)))</formula>
    </cfRule>
    <cfRule type="containsText" dxfId="87" priority="83" operator="containsText" text="DYB">
      <formula>NOT(ISERROR(SEARCH("DYB",T87)))</formula>
    </cfRule>
    <cfRule type="containsText" dxfId="86" priority="84" operator="containsText" text="ELZ">
      <formula>NOT(ISERROR(SEARCH("ELZ",T87)))</formula>
    </cfRule>
    <cfRule type="containsText" dxfId="85" priority="85" operator="containsText" text="URF">
      <formula>NOT(ISERROR(SEARCH("URF",T87)))</formula>
    </cfRule>
    <cfRule type="containsText" dxfId="84" priority="86" operator="containsText" text="ANK">
      <formula>NOT(ISERROR(SEARCH("ANK",T87)))</formula>
    </cfRule>
    <cfRule type="containsText" dxfId="83" priority="87" operator="containsText" text="BUR">
      <formula>NOT(ISERROR(SEARCH("BUR",T87)))</formula>
    </cfRule>
    <cfRule type="containsText" dxfId="82" priority="88" operator="containsText" text="İST">
      <formula>NOT(ISERROR(SEARCH("İST",T87)))</formula>
    </cfRule>
    <cfRule type="containsText" dxfId="81" priority="89" operator="containsText" text="İZM">
      <formula>NOT(ISERROR(SEARCH("İZM",T87)))</formula>
    </cfRule>
    <cfRule type="containsText" dxfId="80" priority="90" operator="containsText" text="ADA">
      <formula>NOT(ISERROR(SEARCH("ADA",T87)))</formula>
    </cfRule>
  </conditionalFormatting>
  <conditionalFormatting sqref="S89">
    <cfRule type="containsText" dxfId="79" priority="71" operator="containsText" text="ANT">
      <formula>NOT(ISERROR(SEARCH("ANT",S89)))</formula>
    </cfRule>
    <cfRule type="containsText" dxfId="78" priority="72" operator="containsText" text="KOC">
      <formula>NOT(ISERROR(SEARCH("KOC",S89)))</formula>
    </cfRule>
    <cfRule type="containsText" dxfId="77" priority="73" operator="containsText" text="DYB">
      <formula>NOT(ISERROR(SEARCH("DYB",S89)))</formula>
    </cfRule>
    <cfRule type="containsText" dxfId="76" priority="74" operator="containsText" text="ELZ">
      <formula>NOT(ISERROR(SEARCH("ELZ",S89)))</formula>
    </cfRule>
    <cfRule type="containsText" dxfId="75" priority="75" operator="containsText" text="URF">
      <formula>NOT(ISERROR(SEARCH("URF",S89)))</formula>
    </cfRule>
    <cfRule type="containsText" dxfId="74" priority="76" operator="containsText" text="ANK">
      <formula>NOT(ISERROR(SEARCH("ANK",S89)))</formula>
    </cfRule>
    <cfRule type="containsText" dxfId="73" priority="77" operator="containsText" text="BUR">
      <formula>NOT(ISERROR(SEARCH("BUR",S89)))</formula>
    </cfRule>
    <cfRule type="containsText" dxfId="72" priority="78" operator="containsText" text="İST">
      <formula>NOT(ISERROR(SEARCH("İST",S89)))</formula>
    </cfRule>
    <cfRule type="containsText" dxfId="71" priority="79" operator="containsText" text="İZM">
      <formula>NOT(ISERROR(SEARCH("İZM",S89)))</formula>
    </cfRule>
    <cfRule type="containsText" dxfId="70" priority="80" operator="containsText" text="ADA">
      <formula>NOT(ISERROR(SEARCH("ADA",S89)))</formula>
    </cfRule>
  </conditionalFormatting>
  <conditionalFormatting sqref="T89">
    <cfRule type="containsText" dxfId="69" priority="61" operator="containsText" text="ANT">
      <formula>NOT(ISERROR(SEARCH("ANT",T89)))</formula>
    </cfRule>
    <cfRule type="containsText" dxfId="68" priority="62" operator="containsText" text="KOC">
      <formula>NOT(ISERROR(SEARCH("KOC",T89)))</formula>
    </cfRule>
    <cfRule type="containsText" dxfId="67" priority="63" operator="containsText" text="DYB">
      <formula>NOT(ISERROR(SEARCH("DYB",T89)))</formula>
    </cfRule>
    <cfRule type="containsText" dxfId="66" priority="64" operator="containsText" text="ELZ">
      <formula>NOT(ISERROR(SEARCH("ELZ",T89)))</formula>
    </cfRule>
    <cfRule type="containsText" dxfId="65" priority="65" operator="containsText" text="URF">
      <formula>NOT(ISERROR(SEARCH("URF",T89)))</formula>
    </cfRule>
    <cfRule type="containsText" dxfId="64" priority="66" operator="containsText" text="ANK">
      <formula>NOT(ISERROR(SEARCH("ANK",T89)))</formula>
    </cfRule>
    <cfRule type="containsText" dxfId="63" priority="67" operator="containsText" text="BUR">
      <formula>NOT(ISERROR(SEARCH("BUR",T89)))</formula>
    </cfRule>
    <cfRule type="containsText" dxfId="62" priority="68" operator="containsText" text="İST">
      <formula>NOT(ISERROR(SEARCH("İST",T89)))</formula>
    </cfRule>
    <cfRule type="containsText" dxfId="61" priority="69" operator="containsText" text="İZM">
      <formula>NOT(ISERROR(SEARCH("İZM",T89)))</formula>
    </cfRule>
    <cfRule type="containsText" dxfId="60" priority="70" operator="containsText" text="ADA">
      <formula>NOT(ISERROR(SEARCH("ADA",T89)))</formula>
    </cfRule>
  </conditionalFormatting>
  <conditionalFormatting sqref="S91">
    <cfRule type="containsText" dxfId="59" priority="51" operator="containsText" text="ANT">
      <formula>NOT(ISERROR(SEARCH("ANT",S91)))</formula>
    </cfRule>
    <cfRule type="containsText" dxfId="58" priority="52" operator="containsText" text="KOC">
      <formula>NOT(ISERROR(SEARCH("KOC",S91)))</formula>
    </cfRule>
    <cfRule type="containsText" dxfId="57" priority="53" operator="containsText" text="DYB">
      <formula>NOT(ISERROR(SEARCH("DYB",S91)))</formula>
    </cfRule>
    <cfRule type="containsText" dxfId="56" priority="54" operator="containsText" text="ELZ">
      <formula>NOT(ISERROR(SEARCH("ELZ",S91)))</formula>
    </cfRule>
    <cfRule type="containsText" dxfId="55" priority="55" operator="containsText" text="URF">
      <formula>NOT(ISERROR(SEARCH("URF",S91)))</formula>
    </cfRule>
    <cfRule type="containsText" dxfId="54" priority="56" operator="containsText" text="ANK">
      <formula>NOT(ISERROR(SEARCH("ANK",S91)))</formula>
    </cfRule>
    <cfRule type="containsText" dxfId="53" priority="57" operator="containsText" text="BUR">
      <formula>NOT(ISERROR(SEARCH("BUR",S91)))</formula>
    </cfRule>
    <cfRule type="containsText" dxfId="52" priority="58" operator="containsText" text="İST">
      <formula>NOT(ISERROR(SEARCH("İST",S91)))</formula>
    </cfRule>
    <cfRule type="containsText" dxfId="51" priority="59" operator="containsText" text="İZM">
      <formula>NOT(ISERROR(SEARCH("İZM",S91)))</formula>
    </cfRule>
    <cfRule type="containsText" dxfId="50" priority="60" operator="containsText" text="ADA">
      <formula>NOT(ISERROR(SEARCH("ADA",S91)))</formula>
    </cfRule>
  </conditionalFormatting>
  <conditionalFormatting sqref="T91">
    <cfRule type="containsText" dxfId="49" priority="41" operator="containsText" text="ANT">
      <formula>NOT(ISERROR(SEARCH("ANT",T91)))</formula>
    </cfRule>
    <cfRule type="containsText" dxfId="48" priority="42" operator="containsText" text="KOC">
      <formula>NOT(ISERROR(SEARCH("KOC",T91)))</formula>
    </cfRule>
    <cfRule type="containsText" dxfId="47" priority="43" operator="containsText" text="DYB">
      <formula>NOT(ISERROR(SEARCH("DYB",T91)))</formula>
    </cfRule>
    <cfRule type="containsText" dxfId="46" priority="44" operator="containsText" text="ELZ">
      <formula>NOT(ISERROR(SEARCH("ELZ",T91)))</formula>
    </cfRule>
    <cfRule type="containsText" dxfId="45" priority="45" operator="containsText" text="URF">
      <formula>NOT(ISERROR(SEARCH("URF",T91)))</formula>
    </cfRule>
    <cfRule type="containsText" dxfId="44" priority="46" operator="containsText" text="ANK">
      <formula>NOT(ISERROR(SEARCH("ANK",T91)))</formula>
    </cfRule>
    <cfRule type="containsText" dxfId="43" priority="47" operator="containsText" text="BUR">
      <formula>NOT(ISERROR(SEARCH("BUR",T91)))</formula>
    </cfRule>
    <cfRule type="containsText" dxfId="42" priority="48" operator="containsText" text="İST">
      <formula>NOT(ISERROR(SEARCH("İST",T91)))</formula>
    </cfRule>
    <cfRule type="containsText" dxfId="41" priority="49" operator="containsText" text="İZM">
      <formula>NOT(ISERROR(SEARCH("İZM",T91)))</formula>
    </cfRule>
    <cfRule type="containsText" dxfId="40" priority="50" operator="containsText" text="ADA">
      <formula>NOT(ISERROR(SEARCH("ADA",T91)))</formula>
    </cfRule>
  </conditionalFormatting>
  <conditionalFormatting sqref="AK89">
    <cfRule type="containsText" dxfId="39" priority="21" operator="containsText" text="ANT">
      <formula>NOT(ISERROR(SEARCH("ANT",AK89)))</formula>
    </cfRule>
    <cfRule type="containsText" dxfId="38" priority="22" operator="containsText" text="KOC">
      <formula>NOT(ISERROR(SEARCH("KOC",AK89)))</formula>
    </cfRule>
    <cfRule type="containsText" dxfId="37" priority="23" operator="containsText" text="DYB">
      <formula>NOT(ISERROR(SEARCH("DYB",AK89)))</formula>
    </cfRule>
    <cfRule type="containsText" dxfId="36" priority="24" operator="containsText" text="ELZ">
      <formula>NOT(ISERROR(SEARCH("ELZ",AK89)))</formula>
    </cfRule>
    <cfRule type="containsText" dxfId="35" priority="25" operator="containsText" text="URF">
      <formula>NOT(ISERROR(SEARCH("URF",AK89)))</formula>
    </cfRule>
    <cfRule type="containsText" dxfId="34" priority="26" operator="containsText" text="ANK">
      <formula>NOT(ISERROR(SEARCH("ANK",AK89)))</formula>
    </cfRule>
    <cfRule type="containsText" dxfId="33" priority="27" operator="containsText" text="BUR">
      <formula>NOT(ISERROR(SEARCH("BUR",AK89)))</formula>
    </cfRule>
    <cfRule type="containsText" dxfId="32" priority="28" operator="containsText" text="İST">
      <formula>NOT(ISERROR(SEARCH("İST",AK89)))</formula>
    </cfRule>
    <cfRule type="containsText" dxfId="31" priority="29" operator="containsText" text="İZM">
      <formula>NOT(ISERROR(SEARCH("İZM",AK89)))</formula>
    </cfRule>
    <cfRule type="containsText" dxfId="30" priority="30" operator="containsText" text="ADA">
      <formula>NOT(ISERROR(SEARCH("ADA",AK89)))</formula>
    </cfRule>
  </conditionalFormatting>
  <conditionalFormatting sqref="AJ89">
    <cfRule type="containsText" dxfId="29" priority="31" operator="containsText" text="ANT">
      <formula>NOT(ISERROR(SEARCH("ANT",AJ89)))</formula>
    </cfRule>
    <cfRule type="containsText" dxfId="28" priority="32" operator="containsText" text="KOC">
      <formula>NOT(ISERROR(SEARCH("KOC",AJ89)))</formula>
    </cfRule>
    <cfRule type="containsText" dxfId="27" priority="33" operator="containsText" text="DYB">
      <formula>NOT(ISERROR(SEARCH("DYB",AJ89)))</formula>
    </cfRule>
    <cfRule type="containsText" dxfId="26" priority="34" operator="containsText" text="ELZ">
      <formula>NOT(ISERROR(SEARCH("ELZ",AJ89)))</formula>
    </cfRule>
    <cfRule type="containsText" dxfId="25" priority="35" operator="containsText" text="URF">
      <formula>NOT(ISERROR(SEARCH("URF",AJ89)))</formula>
    </cfRule>
    <cfRule type="containsText" dxfId="24" priority="36" operator="containsText" text="ANK">
      <formula>NOT(ISERROR(SEARCH("ANK",AJ89)))</formula>
    </cfRule>
    <cfRule type="containsText" dxfId="23" priority="37" operator="containsText" text="BUR">
      <formula>NOT(ISERROR(SEARCH("BUR",AJ89)))</formula>
    </cfRule>
    <cfRule type="containsText" dxfId="22" priority="38" operator="containsText" text="İST">
      <formula>NOT(ISERROR(SEARCH("İST",AJ89)))</formula>
    </cfRule>
    <cfRule type="containsText" dxfId="21" priority="39" operator="containsText" text="İZM">
      <formula>NOT(ISERROR(SEARCH("İZM",AJ89)))</formula>
    </cfRule>
    <cfRule type="containsText" dxfId="20" priority="40" operator="containsText" text="ADA">
      <formula>NOT(ISERROR(SEARCH("ADA",AJ89)))</formula>
    </cfRule>
  </conditionalFormatting>
  <conditionalFormatting sqref="S94">
    <cfRule type="containsText" dxfId="19" priority="11" operator="containsText" text="ANT">
      <formula>NOT(ISERROR(SEARCH("ANT",S94)))</formula>
    </cfRule>
    <cfRule type="containsText" dxfId="18" priority="12" operator="containsText" text="KOC">
      <formula>NOT(ISERROR(SEARCH("KOC",S94)))</formula>
    </cfRule>
    <cfRule type="containsText" dxfId="17" priority="13" operator="containsText" text="DYB">
      <formula>NOT(ISERROR(SEARCH("DYB",S94)))</formula>
    </cfRule>
    <cfRule type="containsText" dxfId="16" priority="14" operator="containsText" text="ELZ">
      <formula>NOT(ISERROR(SEARCH("ELZ",S94)))</formula>
    </cfRule>
    <cfRule type="containsText" dxfId="15" priority="15" operator="containsText" text="URF">
      <formula>NOT(ISERROR(SEARCH("URF",S94)))</formula>
    </cfRule>
    <cfRule type="containsText" dxfId="14" priority="16" operator="containsText" text="ANK">
      <formula>NOT(ISERROR(SEARCH("ANK",S94)))</formula>
    </cfRule>
    <cfRule type="containsText" dxfId="13" priority="17" operator="containsText" text="BUR">
      <formula>NOT(ISERROR(SEARCH("BUR",S94)))</formula>
    </cfRule>
    <cfRule type="containsText" dxfId="12" priority="18" operator="containsText" text="İST">
      <formula>NOT(ISERROR(SEARCH("İST",S94)))</formula>
    </cfRule>
    <cfRule type="containsText" dxfId="11" priority="19" operator="containsText" text="İZM">
      <formula>NOT(ISERROR(SEARCH("İZM",S94)))</formula>
    </cfRule>
    <cfRule type="containsText" dxfId="10" priority="20" operator="containsText" text="ADA">
      <formula>NOT(ISERROR(SEARCH("ADA",S94)))</formula>
    </cfRule>
  </conditionalFormatting>
  <conditionalFormatting sqref="T94">
    <cfRule type="containsText" dxfId="9" priority="1" operator="containsText" text="ANT">
      <formula>NOT(ISERROR(SEARCH("ANT",T94)))</formula>
    </cfRule>
    <cfRule type="containsText" dxfId="8" priority="2" operator="containsText" text="KOC">
      <formula>NOT(ISERROR(SEARCH("KOC",T94)))</formula>
    </cfRule>
    <cfRule type="containsText" dxfId="7" priority="3" operator="containsText" text="DYB">
      <formula>NOT(ISERROR(SEARCH("DYB",T94)))</formula>
    </cfRule>
    <cfRule type="containsText" dxfId="6" priority="4" operator="containsText" text="ELZ">
      <formula>NOT(ISERROR(SEARCH("ELZ",T94)))</formula>
    </cfRule>
    <cfRule type="containsText" dxfId="5" priority="5" operator="containsText" text="URF">
      <formula>NOT(ISERROR(SEARCH("URF",T94)))</formula>
    </cfRule>
    <cfRule type="containsText" dxfId="4" priority="6" operator="containsText" text="ANK">
      <formula>NOT(ISERROR(SEARCH("ANK",T94)))</formula>
    </cfRule>
    <cfRule type="containsText" dxfId="3" priority="7" operator="containsText" text="BUR">
      <formula>NOT(ISERROR(SEARCH("BUR",T94)))</formula>
    </cfRule>
    <cfRule type="containsText" dxfId="2" priority="8" operator="containsText" text="İST">
      <formula>NOT(ISERROR(SEARCH("İST",T94)))</formula>
    </cfRule>
    <cfRule type="containsText" dxfId="1" priority="9" operator="containsText" text="İZM">
      <formula>NOT(ISERROR(SEARCH("İZM",T94)))</formula>
    </cfRule>
    <cfRule type="containsText" dxfId="0" priority="10" operator="containsText" text="ADA">
      <formula>NOT(ISERROR(SEARCH("ADA",T94)))</formula>
    </cfRule>
  </conditionalFormatting>
  <pageMargins left="0.35433070866141736" right="0.17" top="0.98" bottom="0.15748031496062992" header="0.56000000000000005" footer="0.27559055118110237"/>
  <pageSetup paperSize="8" scale="90" orientation="portrait" r:id="rId1"/>
  <headerFooter alignWithMargins="0">
    <oddHeader>&amp;R&amp;D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Spinner 1">
              <controlPr defaultSize="0" autoPict="0">
                <anchor moveWithCells="1" sizeWithCells="1">
                  <from>
                    <xdr:col>22</xdr:col>
                    <xdr:colOff>19050</xdr:colOff>
                    <xdr:row>0</xdr:row>
                    <xdr:rowOff>0</xdr:rowOff>
                  </from>
                  <to>
                    <xdr:col>22</xdr:col>
                    <xdr:colOff>209550</xdr:colOff>
                    <xdr:row>0</xdr:row>
                    <xdr:rowOff>0</xdr:rowOff>
                  </to>
                </anchor>
              </controlPr>
            </control>
          </mc:Choice>
        </mc:AlternateContent>
        <mc:AlternateContent xmlns:mc="http://schemas.openxmlformats.org/markup-compatibility/2006">
          <mc:Choice Requires="x14">
            <control shapeId="4098" r:id="rId5" name="Spinner 2">
              <controlPr locked="0" defaultSize="0" print="0" autoPict="0">
                <anchor moveWithCells="1" sizeWithCells="1">
                  <from>
                    <xdr:col>0</xdr:col>
                    <xdr:colOff>0</xdr:colOff>
                    <xdr:row>0</xdr:row>
                    <xdr:rowOff>0</xdr:rowOff>
                  </from>
                  <to>
                    <xdr:col>0</xdr:col>
                    <xdr:colOff>177800</xdr:colOff>
                    <xdr:row>0</xdr:row>
                    <xdr:rowOff>158750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takvim</vt:lpstr>
      <vt:lpstr>takvim!byil</vt:lpstr>
      <vt:lpstr>takvim!hata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Ufuk Cemal Çelikkıran</cp:lastModifiedBy>
  <cp:lastPrinted>2019-11-25T06:51:17Z</cp:lastPrinted>
  <dcterms:created xsi:type="dcterms:W3CDTF">2001-01-19T14:33:47Z</dcterms:created>
  <dcterms:modified xsi:type="dcterms:W3CDTF">2020-11-24T13:43:06Z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1316224160</vt:i4>
  </property>
  <property fmtid="{D5CDD505-2E9C-101B-9397-08002B2CF9AE}" pid="3" name="_NewReviewCycle">
    <vt:lpwstr/>
  </property>
  <property fmtid="{D5CDD505-2E9C-101B-9397-08002B2CF9AE}" pid="4" name="_EmailSubject">
    <vt:lpwstr/>
  </property>
  <property fmtid="{D5CDD505-2E9C-101B-9397-08002B2CF9AE}" pid="5" name="_AuthorEmail">
    <vt:lpwstr>UCELIKKIRAN@tjk.org</vt:lpwstr>
  </property>
  <property fmtid="{D5CDD505-2E9C-101B-9397-08002B2CF9AE}" pid="6" name="_AuthorEmailDisplayName">
    <vt:lpwstr>Ufuk Cemal Çelikkıran</vt:lpwstr>
  </property>
</Properties>
</file>